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G:\4. Site VMTG\1. PUBLICARI LUNARE PE SITE\iulie 2026\"/>
    </mc:Choice>
  </mc:AlternateContent>
  <xr:revisionPtr revIDLastSave="0" documentId="13_ncr:1_{C7CB4812-D626-44D4-A76A-116C5EA971AE}" xr6:coauthVersionLast="47" xr6:coauthVersionMax="47" xr10:uidLastSave="{00000000-0000-0000-0000-000000000000}"/>
  <bookViews>
    <workbookView xWindow="-120" yWindow="-120" windowWidth="38640" windowHeight="21120" activeTab="6" xr2:uid="{13418D1C-4FA8-40A0-8713-8F99DD2EF6EF}"/>
  </bookViews>
  <sheets>
    <sheet name="Ianuarie" sheetId="3" r:id="rId1"/>
    <sheet name="Februarie" sheetId="4" r:id="rId2"/>
    <sheet name="Martie" sheetId="5" r:id="rId3"/>
    <sheet name="Aprilie" sheetId="6" r:id="rId4"/>
    <sheet name="Mai" sheetId="7" r:id="rId5"/>
    <sheet name="Iunie" sheetId="8" r:id="rId6"/>
    <sheet name="Iulie" sheetId="10" r:id="rId7"/>
  </sheets>
  <definedNames>
    <definedName name="_xlnm.Print_Area" localSheetId="3">Aprilie!$A$1:$H$38</definedName>
    <definedName name="_xlnm.Print_Area" localSheetId="1">Februarie!$A$1:$H$36</definedName>
    <definedName name="_xlnm.Print_Area" localSheetId="0">Ianuarie!$A$1:$H$39</definedName>
    <definedName name="_xlnm.Print_Area" localSheetId="6">Iulie!$A$1:$H$39</definedName>
    <definedName name="_xlnm.Print_Area" localSheetId="5">Iunie!$A$1:$H$38</definedName>
    <definedName name="_xlnm.Print_Area" localSheetId="4">Mai!$A$1:$H$39</definedName>
    <definedName name="_xlnm.Print_Area" localSheetId="2">Martie!$A$1:$H$39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4" l="1"/>
  <c r="G22" i="4" l="1"/>
  <c r="H22" i="4"/>
  <c r="G23" i="4"/>
  <c r="H23" i="4"/>
  <c r="G24" i="4"/>
  <c r="H24" i="4"/>
  <c r="G25" i="4"/>
  <c r="H25" i="4"/>
  <c r="G26" i="4"/>
  <c r="H26" i="4"/>
  <c r="G27" i="4"/>
  <c r="H27" i="4"/>
  <c r="G28" i="4"/>
  <c r="H28" i="4"/>
  <c r="G29" i="4"/>
  <c r="H29" i="4"/>
  <c r="G30" i="4"/>
  <c r="H30" i="4"/>
  <c r="G31" i="4"/>
  <c r="H31" i="4"/>
  <c r="G32" i="4"/>
  <c r="H32" i="4"/>
  <c r="G33" i="4"/>
  <c r="H33" i="4"/>
  <c r="G34" i="4"/>
  <c r="H34" i="4"/>
  <c r="H21" i="4" l="1"/>
  <c r="G21" i="4"/>
  <c r="H20" i="4"/>
  <c r="G20" i="4"/>
  <c r="H19" i="4"/>
  <c r="G19" i="4"/>
  <c r="H18" i="4"/>
  <c r="G18" i="4"/>
  <c r="H17" i="4"/>
  <c r="G17" i="4"/>
  <c r="H16" i="4"/>
  <c r="G16" i="4"/>
  <c r="H15" i="4"/>
  <c r="G15" i="4"/>
  <c r="H14" i="4"/>
  <c r="G14" i="4"/>
  <c r="H13" i="4"/>
  <c r="G13" i="4"/>
  <c r="H12" i="4"/>
  <c r="G12" i="4"/>
  <c r="H11" i="4"/>
  <c r="G11" i="4"/>
  <c r="H10" i="4"/>
  <c r="G10" i="4"/>
  <c r="H9" i="4"/>
  <c r="G9" i="4"/>
  <c r="H8" i="4"/>
  <c r="G8" i="4"/>
  <c r="H7" i="4"/>
  <c r="G7" i="4"/>
  <c r="H37" i="3" l="1"/>
  <c r="G37" i="3"/>
  <c r="H36" i="3"/>
  <c r="G36" i="3"/>
  <c r="H35" i="3"/>
  <c r="G35" i="3"/>
  <c r="H34" i="3"/>
  <c r="G34" i="3"/>
  <c r="H33" i="3"/>
  <c r="G33" i="3"/>
  <c r="H32" i="3"/>
  <c r="G32" i="3"/>
  <c r="H31" i="3"/>
  <c r="G31" i="3"/>
  <c r="H30" i="3"/>
  <c r="G30" i="3"/>
  <c r="H29" i="3"/>
  <c r="G29" i="3"/>
  <c r="H28" i="3"/>
  <c r="G28" i="3"/>
  <c r="H27" i="3"/>
  <c r="G27" i="3"/>
  <c r="H26" i="3"/>
  <c r="G26" i="3"/>
  <c r="H25" i="3"/>
  <c r="G25" i="3"/>
  <c r="H24" i="3"/>
  <c r="G24" i="3"/>
  <c r="H23" i="3"/>
  <c r="G23" i="3"/>
  <c r="H22" i="3"/>
  <c r="G22" i="3"/>
  <c r="H21" i="3"/>
  <c r="G21" i="3"/>
  <c r="H20" i="3"/>
  <c r="G20" i="3"/>
  <c r="H19" i="3"/>
  <c r="G19" i="3"/>
  <c r="H18" i="3"/>
  <c r="G18" i="3"/>
  <c r="H17" i="3"/>
  <c r="G17" i="3"/>
  <c r="H16" i="3"/>
  <c r="G16" i="3"/>
  <c r="H15" i="3"/>
  <c r="G15" i="3"/>
  <c r="H14" i="3"/>
  <c r="G14" i="3"/>
  <c r="H13" i="3"/>
  <c r="G13" i="3"/>
  <c r="H12" i="3"/>
  <c r="G12" i="3"/>
  <c r="H11" i="3"/>
  <c r="G11" i="3"/>
  <c r="H10" i="3"/>
  <c r="G10" i="3"/>
  <c r="H9" i="3"/>
  <c r="G9" i="3"/>
  <c r="H8" i="3"/>
  <c r="G8" i="3"/>
  <c r="H7" i="3"/>
  <c r="G7" i="3"/>
</calcChain>
</file>

<file path=xl/sharedStrings.xml><?xml version="1.0" encoding="utf-8"?>
<sst xmlns="http://schemas.openxmlformats.org/spreadsheetml/2006/main" count="113" uniqueCount="23">
  <si>
    <t>01/04/2026</t>
  </si>
  <si>
    <t xml:space="preserve">Prețul aplicabil conform Raport privind punerea în aplicare a măsurilor provizorii de echilibrare, aprobat prin Hotărârea ANRE nr. 516 din 23 august 2024 /                                                        Price applicable according to the Report on the implementation of provisional balancing measures, approved by ANRE Decision No. 516 of August 23, 2024 </t>
  </si>
  <si>
    <t>Mai / May 2026</t>
  </si>
  <si>
    <t>Ziua gazieră / Gas Day</t>
  </si>
  <si>
    <t>Poziție OST / TSO Position</t>
  </si>
  <si>
    <t>Preţul tranzacțiilor realizate de OST pe piețele centralizate sau Prețul de achiziție a serviciul de echilibrare / The price of transactions carried out by TSO on centralized markets or the purchase price of the balancing service (MDL/1000 m3)</t>
  </si>
  <si>
    <t>Preţul de referință / Reference price 
(MDL/1000 m3)</t>
  </si>
  <si>
    <t>Preţul mediu ponderat aferente produsului „Zi următoare” tranzacționate în cadrul pieței produselor standardizate pe termen scurt administrată de către Bursa Română de Mărfuri și ajustate cu costurile de transport, cheltuieli de vămuire, alte cheltuieli neprevăzute / The weighted average price of the "Next Day" product traded on the short-term standardized products market administered by the Romanian Commodities Exchange, adjusted to include transportation costs, customs clearance fees, and other unforeseen expenses.</t>
  </si>
  <si>
    <t>Dezechilibru zilnic PRE / BRP Daily Imbalance</t>
  </si>
  <si>
    <t>Preț marginal de vânzare / Marginal Selling Price (MDL/1000 m3)</t>
  </si>
  <si>
    <t>Preț marginal de cumpărare / Marginal Purchase Price (MDL/1000 m3)</t>
  </si>
  <si>
    <t>Cel mai mic preț de vânzare al OST / Lowest TSO selling price</t>
  </si>
  <si>
    <t>Cel mai mare preț de cumpărare al OST / Highest TSO purchase price</t>
  </si>
  <si>
    <t>titlu EXCEDENT / SURPLUS</t>
  </si>
  <si>
    <t>titlu DEFICIT / SHORTFALL</t>
  </si>
  <si>
    <t>Preţul mediu ponderat lunar / Monthly Weighted Average Price (MDL/1000 m3)</t>
  </si>
  <si>
    <t>Calculat ca medie ponderată a prețurilor medii determinate zilnic, ponderate cu cantitățile tranzacționate / Calculated as the weighted average of the daily average prices, weighted by the corresponding traded quantities.</t>
  </si>
  <si>
    <t>Ianuarie / January 2026</t>
  </si>
  <si>
    <t>Februarie / February 2026</t>
  </si>
  <si>
    <t>Martie / March 2026</t>
  </si>
  <si>
    <t>Aprilie / April 2026</t>
  </si>
  <si>
    <t>Iunie / June 2026</t>
  </si>
  <si>
    <t>Iulie /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</si>
</sst>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scheme val="minor"/>
    </font>
    <font>
      <sz val="10"/>
      <name val="Arial"/>
      <family val="2"/>
      <charset val="204"/>
    </font>
    <font>
      <sz val="10"/>
      <name val="Aptos Narrow"/>
      <family val="2"/>
    </font>
    <font>
      <sz val="12"/>
      <name val="Aptos Narrow"/>
      <family val="2"/>
    </font>
    <font>
      <b/>
      <sz val="10"/>
      <name val="Aptos Narrow"/>
      <family val="2"/>
    </font>
    <font>
      <sz val="18"/>
      <name val="Times New Roman"/>
      <family val="1"/>
    </font>
    <font>
      <b/>
      <sz val="10"/>
      <color theme="1"/>
      <name val="Verdana"/>
      <family val="2"/>
    </font>
    <font>
      <sz val="10"/>
      <color theme="1"/>
      <name val="Verdana"/>
      <family val="2"/>
    </font>
    <font>
      <sz val="10"/>
      <name val="Verdana"/>
      <family val="2"/>
    </font>
    <font>
      <sz val="10"/>
      <color rgb="FFFF0000"/>
      <name val="Verdana"/>
      <family val="2"/>
    </font>
    <font>
      <b/>
      <sz val="12"/>
      <name val="Verdana"/>
      <family val="2"/>
    </font>
    <font>
      <sz val="11"/>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DEBF7"/>
        <bgColor indexed="64"/>
      </patternFill>
    </fill>
    <fill>
      <patternFill patternType="solid">
        <fgColor rgb="FFE2EFDA"/>
        <bgColor indexed="64"/>
      </patternFill>
    </fill>
  </fills>
  <borders count="4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bottom style="medium">
        <color rgb="FF000000"/>
      </bottom>
      <diagonal/>
    </border>
    <border>
      <left style="medium">
        <color rgb="FF000000"/>
      </left>
      <right style="medium">
        <color rgb="FF000000"/>
      </right>
      <top/>
      <bottom style="medium">
        <color indexed="64"/>
      </bottom>
      <diagonal/>
    </border>
    <border>
      <left style="medium">
        <color indexed="64"/>
      </left>
      <right style="medium">
        <color indexed="64"/>
      </right>
      <top/>
      <bottom/>
      <diagonal/>
    </border>
  </borders>
  <cellStyleXfs count="4">
    <xf numFmtId="0" fontId="0" fillId="0" borderId="0"/>
    <xf numFmtId="0" fontId="2" fillId="0" borderId="0"/>
    <xf numFmtId="0" fontId="1" fillId="0" borderId="0"/>
    <xf numFmtId="0" fontId="12" fillId="0" borderId="0"/>
  </cellStyleXfs>
  <cellXfs count="80">
    <xf numFmtId="0" fontId="0" fillId="0" borderId="0" xfId="0"/>
    <xf numFmtId="0" fontId="3" fillId="0" borderId="0" xfId="1" applyFont="1" applyAlignment="1">
      <alignment vertical="top"/>
    </xf>
    <xf numFmtId="0" fontId="4" fillId="0" borderId="0" xfId="1" applyFont="1" applyAlignment="1">
      <alignment vertical="top"/>
    </xf>
    <xf numFmtId="0" fontId="5" fillId="0" borderId="0" xfId="1" applyFont="1" applyAlignment="1">
      <alignment vertical="top"/>
    </xf>
    <xf numFmtId="0" fontId="6" fillId="0" borderId="0" xfId="0" applyFont="1" applyAlignment="1">
      <alignment vertical="center" wrapText="1"/>
    </xf>
    <xf numFmtId="0" fontId="6" fillId="0" borderId="0" xfId="0" applyFont="1" applyAlignment="1">
      <alignment vertical="center"/>
    </xf>
    <xf numFmtId="0" fontId="7" fillId="3" borderId="28"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5" borderId="28" xfId="0" applyFont="1" applyFill="1" applyBorder="1" applyAlignment="1">
      <alignment horizontal="center" vertical="center" wrapText="1"/>
    </xf>
    <xf numFmtId="0" fontId="8" fillId="3" borderId="26" xfId="0" applyFont="1" applyFill="1" applyBorder="1" applyAlignment="1">
      <alignment wrapText="1"/>
    </xf>
    <xf numFmtId="0" fontId="8" fillId="0" borderId="26" xfId="0" applyFont="1" applyBorder="1" applyAlignment="1">
      <alignment wrapText="1"/>
    </xf>
    <xf numFmtId="0" fontId="8" fillId="3" borderId="28" xfId="0" applyFont="1" applyFill="1" applyBorder="1" applyAlignment="1">
      <alignment wrapText="1"/>
    </xf>
    <xf numFmtId="0" fontId="8" fillId="0" borderId="28" xfId="0" applyFont="1" applyBorder="1" applyAlignment="1">
      <alignment wrapText="1"/>
    </xf>
    <xf numFmtId="0" fontId="8" fillId="0" borderId="26" xfId="0" applyFont="1" applyBorder="1" applyAlignment="1">
      <alignment vertical="center" wrapText="1"/>
    </xf>
    <xf numFmtId="14" fontId="9" fillId="0" borderId="18" xfId="1" applyNumberFormat="1" applyFont="1" applyBorder="1" applyAlignment="1">
      <alignment horizontal="center" vertical="center"/>
    </xf>
    <xf numFmtId="0" fontId="7" fillId="2" borderId="16" xfId="1" applyFont="1" applyFill="1" applyBorder="1" applyAlignment="1">
      <alignment vertical="center" wrapText="1"/>
    </xf>
    <xf numFmtId="4" fontId="9" fillId="0" borderId="19" xfId="1" applyNumberFormat="1" applyFont="1" applyBorder="1" applyAlignment="1">
      <alignment horizontal="center" vertical="center"/>
    </xf>
    <xf numFmtId="4" fontId="9" fillId="0" borderId="20" xfId="1" applyNumberFormat="1" applyFont="1" applyBorder="1" applyAlignment="1">
      <alignment horizontal="center" vertical="center"/>
    </xf>
    <xf numFmtId="4" fontId="9" fillId="0" borderId="1" xfId="1" applyNumberFormat="1" applyFont="1" applyBorder="1" applyAlignment="1">
      <alignment horizontal="center" vertical="center"/>
    </xf>
    <xf numFmtId="4" fontId="9" fillId="0" borderId="21" xfId="1" applyNumberFormat="1" applyFont="1" applyBorder="1" applyAlignment="1">
      <alignment horizontal="center" vertical="center"/>
    </xf>
    <xf numFmtId="4" fontId="9" fillId="0" borderId="15" xfId="1" applyNumberFormat="1" applyFont="1" applyBorder="1" applyAlignment="1">
      <alignment horizontal="center" vertical="center"/>
    </xf>
    <xf numFmtId="0" fontId="7" fillId="2" borderId="12" xfId="1" applyFont="1" applyFill="1" applyBorder="1" applyAlignment="1">
      <alignment vertical="center" wrapText="1"/>
    </xf>
    <xf numFmtId="4" fontId="9" fillId="0" borderId="9" xfId="1" applyNumberFormat="1" applyFont="1" applyBorder="1" applyAlignment="1">
      <alignment horizontal="center" vertical="center"/>
    </xf>
    <xf numFmtId="4" fontId="9" fillId="0" borderId="13" xfId="1" applyNumberFormat="1" applyFont="1" applyBorder="1" applyAlignment="1">
      <alignment horizontal="center" vertical="center"/>
    </xf>
    <xf numFmtId="4" fontId="9" fillId="0" borderId="8" xfId="1" applyNumberFormat="1" applyFont="1" applyBorder="1" applyAlignment="1">
      <alignment horizontal="center" vertical="center"/>
    </xf>
    <xf numFmtId="4" fontId="9" fillId="0" borderId="22" xfId="1" applyNumberFormat="1" applyFont="1" applyBorder="1" applyAlignment="1">
      <alignment horizontal="center" vertical="center"/>
    </xf>
    <xf numFmtId="4" fontId="9" fillId="0" borderId="10" xfId="1" applyNumberFormat="1" applyFont="1" applyBorder="1" applyAlignment="1">
      <alignment horizontal="center" vertical="center"/>
    </xf>
    <xf numFmtId="0" fontId="8" fillId="2" borderId="12" xfId="1" applyFont="1" applyFill="1" applyBorder="1" applyAlignment="1">
      <alignment vertical="center" wrapText="1"/>
    </xf>
    <xf numFmtId="4" fontId="10" fillId="0" borderId="8" xfId="1" applyNumberFormat="1" applyFont="1" applyBorder="1" applyAlignment="1">
      <alignment horizontal="center" vertical="center"/>
    </xf>
    <xf numFmtId="2" fontId="9" fillId="0" borderId="13" xfId="1" applyNumberFormat="1" applyFont="1" applyBorder="1" applyAlignment="1">
      <alignment horizontal="center" vertical="center"/>
    </xf>
    <xf numFmtId="2" fontId="9" fillId="0" borderId="8" xfId="1" applyNumberFormat="1" applyFont="1" applyBorder="1" applyAlignment="1">
      <alignment horizontal="center" vertical="center"/>
    </xf>
    <xf numFmtId="4" fontId="9" fillId="0" borderId="23" xfId="1" applyNumberFormat="1" applyFont="1" applyBorder="1" applyAlignment="1">
      <alignment horizontal="center" vertical="center"/>
    </xf>
    <xf numFmtId="4" fontId="9" fillId="0" borderId="6" xfId="1" applyNumberFormat="1" applyFont="1" applyBorder="1" applyAlignment="1">
      <alignment horizontal="center" vertical="center"/>
    </xf>
    <xf numFmtId="4" fontId="9" fillId="0" borderId="17" xfId="1" applyNumberFormat="1" applyFont="1" applyBorder="1" applyAlignment="1">
      <alignment horizontal="center" vertical="center"/>
    </xf>
    <xf numFmtId="4" fontId="9" fillId="0" borderId="2" xfId="1" applyNumberFormat="1" applyFont="1" applyBorder="1" applyAlignment="1">
      <alignment horizontal="center" vertical="center"/>
    </xf>
    <xf numFmtId="4" fontId="9" fillId="0" borderId="14" xfId="1" applyNumberFormat="1" applyFont="1" applyBorder="1" applyAlignment="1">
      <alignment horizontal="center" vertical="center"/>
    </xf>
    <xf numFmtId="14" fontId="9" fillId="0" borderId="8" xfId="1" applyNumberFormat="1" applyFont="1" applyBorder="1" applyAlignment="1">
      <alignment horizontal="center" vertical="center"/>
    </xf>
    <xf numFmtId="4" fontId="9" fillId="0" borderId="11" xfId="1" applyNumberFormat="1" applyFont="1" applyBorder="1" applyAlignment="1">
      <alignment horizontal="center" vertical="center"/>
    </xf>
    <xf numFmtId="4" fontId="9" fillId="0" borderId="7" xfId="1" applyNumberFormat="1" applyFont="1" applyBorder="1" applyAlignment="1">
      <alignment horizontal="center" vertical="center"/>
    </xf>
    <xf numFmtId="2" fontId="9" fillId="0" borderId="7" xfId="1" applyNumberFormat="1" applyFont="1" applyBorder="1" applyAlignment="1">
      <alignment horizontal="center" vertical="center"/>
    </xf>
    <xf numFmtId="4" fontId="9" fillId="0" borderId="4" xfId="1" applyNumberFormat="1" applyFont="1" applyBorder="1" applyAlignment="1">
      <alignment horizontal="center" vertical="center"/>
    </xf>
    <xf numFmtId="4" fontId="9" fillId="0" borderId="3" xfId="1" applyNumberFormat="1" applyFont="1" applyBorder="1" applyAlignment="1">
      <alignment horizontal="center" vertical="center"/>
    </xf>
    <xf numFmtId="0" fontId="7" fillId="2" borderId="18" xfId="1" applyFont="1" applyFill="1" applyBorder="1" applyAlignment="1">
      <alignment vertical="center" wrapText="1"/>
    </xf>
    <xf numFmtId="4" fontId="9" fillId="0" borderId="18" xfId="1" applyNumberFormat="1" applyFont="1" applyBorder="1" applyAlignment="1">
      <alignment horizontal="center" vertical="center"/>
    </xf>
    <xf numFmtId="0" fontId="7" fillId="2" borderId="8" xfId="1" applyFont="1" applyFill="1" applyBorder="1" applyAlignment="1">
      <alignment vertical="center" wrapText="1"/>
    </xf>
    <xf numFmtId="0" fontId="8" fillId="2" borderId="8" xfId="1" applyFont="1" applyFill="1" applyBorder="1" applyAlignment="1">
      <alignment vertical="center" wrapText="1"/>
    </xf>
    <xf numFmtId="14" fontId="9" fillId="0" borderId="1" xfId="1" applyNumberFormat="1" applyFont="1" applyBorder="1" applyAlignment="1">
      <alignment horizontal="center" vertical="center"/>
    </xf>
    <xf numFmtId="0" fontId="8" fillId="2" borderId="24" xfId="1" applyFont="1" applyFill="1" applyBorder="1" applyAlignment="1">
      <alignment vertical="center" wrapText="1"/>
    </xf>
    <xf numFmtId="14" fontId="9" fillId="0" borderId="5" xfId="1" applyNumberFormat="1" applyFont="1" applyBorder="1" applyAlignment="1">
      <alignment horizontal="center" vertical="center"/>
    </xf>
    <xf numFmtId="0" fontId="8" fillId="2" borderId="23" xfId="1" applyFont="1" applyFill="1" applyBorder="1" applyAlignment="1">
      <alignment vertical="center" wrapText="1"/>
    </xf>
    <xf numFmtId="0" fontId="8" fillId="0" borderId="25" xfId="0" applyFont="1" applyBorder="1" applyAlignment="1">
      <alignment horizontal="center" wrapText="1"/>
    </xf>
    <xf numFmtId="4" fontId="8" fillId="0" borderId="26" xfId="0" applyNumberFormat="1" applyFont="1" applyBorder="1" applyAlignment="1">
      <alignment horizontal="center" wrapText="1"/>
    </xf>
    <xf numFmtId="14" fontId="8" fillId="0" borderId="27" xfId="0" applyNumberFormat="1" applyFont="1" applyBorder="1" applyAlignment="1">
      <alignment horizontal="center" wrapText="1"/>
    </xf>
    <xf numFmtId="4" fontId="8" fillId="0" borderId="28" xfId="0" applyNumberFormat="1" applyFont="1" applyBorder="1" applyAlignment="1">
      <alignment horizontal="center" wrapText="1"/>
    </xf>
    <xf numFmtId="14" fontId="8" fillId="0" borderId="25" xfId="0" applyNumberFormat="1" applyFont="1" applyBorder="1" applyAlignment="1">
      <alignment horizont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5" xfId="0" applyFont="1" applyBorder="1" applyAlignment="1">
      <alignment horizontal="center" vertical="center" wrapText="1"/>
    </xf>
    <xf numFmtId="0" fontId="11" fillId="0" borderId="0" xfId="1" applyFont="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0" borderId="38"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34" xfId="0" applyFont="1" applyBorder="1" applyAlignment="1">
      <alignment horizontal="center" vertical="center" wrapText="1"/>
    </xf>
    <xf numFmtId="0" fontId="11" fillId="0" borderId="44" xfId="1" applyFont="1" applyBorder="1" applyAlignment="1">
      <alignment horizontal="center" vertical="center" wrapText="1"/>
    </xf>
    <xf numFmtId="0" fontId="7" fillId="3" borderId="45" xfId="0" applyFont="1" applyFill="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14" fontId="9" fillId="0" borderId="46" xfId="1" applyNumberFormat="1" applyFont="1" applyBorder="1" applyAlignment="1">
      <alignment horizontal="center" vertical="center"/>
    </xf>
    <xf numFmtId="14" fontId="9" fillId="0" borderId="23" xfId="1" applyNumberFormat="1" applyFont="1" applyBorder="1" applyAlignment="1">
      <alignment horizontal="center" vertical="center"/>
    </xf>
  </cellXfs>
  <cellStyles count="4">
    <cellStyle name="Normal" xfId="0" builtinId="0"/>
    <cellStyle name="Normal 2" xfId="2" xr:uid="{7EFDAAEE-6873-4ACF-87BA-471C0F013D04}"/>
    <cellStyle name="Normal 7" xfId="1" xr:uid="{DDA3F79B-D62B-4508-8879-709F49636E96}"/>
    <cellStyle name="Обычный 2" xfId="3" xr:uid="{947AFC1D-70F1-468A-B767-F8A536C01A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36597-343A-4310-B043-D7DC67F742B7}">
  <sheetPr>
    <pageSetUpPr fitToPage="1"/>
  </sheetPr>
  <dimension ref="A1:Q48"/>
  <sheetViews>
    <sheetView zoomScaleNormal="100" zoomScaleSheetLayoutView="100" workbookViewId="0">
      <pane ySplit="6" topLeftCell="A7" activePane="bottomLeft" state="frozen"/>
      <selection pane="bottomLeft" sqref="A1:H1"/>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8.85546875" style="1" customWidth="1"/>
    <col min="7" max="7" width="30.85546875" style="1" customWidth="1"/>
    <col min="8" max="8" width="32.28515625" style="1" customWidth="1"/>
    <col min="9" max="16384" width="9.42578125" style="1"/>
  </cols>
  <sheetData>
    <row r="1" spans="1:10" ht="48.75" customHeight="1" x14ac:dyDescent="0.25">
      <c r="A1" s="58" t="s">
        <v>1</v>
      </c>
      <c r="B1" s="58"/>
      <c r="C1" s="58"/>
      <c r="D1" s="58"/>
      <c r="E1" s="58"/>
      <c r="F1" s="58"/>
      <c r="G1" s="58"/>
      <c r="H1" s="58"/>
    </row>
    <row r="2" spans="1:10" ht="21.75" customHeight="1" thickBot="1" x14ac:dyDescent="0.3">
      <c r="A2" s="73" t="s">
        <v>17</v>
      </c>
      <c r="B2" s="73"/>
      <c r="C2" s="73"/>
      <c r="D2" s="73"/>
      <c r="E2" s="73"/>
      <c r="F2" s="73"/>
      <c r="G2" s="73"/>
      <c r="H2" s="73"/>
    </row>
    <row r="3" spans="1:10" ht="24" customHeight="1" thickBot="1" x14ac:dyDescent="0.3">
      <c r="A3" s="59" t="s">
        <v>3</v>
      </c>
      <c r="B3" s="59" t="s">
        <v>4</v>
      </c>
      <c r="C3" s="62" t="s">
        <v>5</v>
      </c>
      <c r="D3" s="63"/>
      <c r="E3" s="59" t="s">
        <v>6</v>
      </c>
      <c r="F3" s="59" t="s">
        <v>7</v>
      </c>
      <c r="G3" s="68" t="s">
        <v>8</v>
      </c>
      <c r="H3" s="69"/>
    </row>
    <row r="4" spans="1:10" ht="15" customHeight="1" x14ac:dyDescent="0.25">
      <c r="A4" s="60"/>
      <c r="B4" s="60"/>
      <c r="C4" s="64"/>
      <c r="D4" s="65"/>
      <c r="E4" s="60"/>
      <c r="F4" s="60"/>
      <c r="G4" s="59" t="s">
        <v>9</v>
      </c>
      <c r="H4" s="59" t="s">
        <v>10</v>
      </c>
    </row>
    <row r="5" spans="1:10" ht="53.25" customHeight="1" thickBot="1" x14ac:dyDescent="0.3">
      <c r="A5" s="60"/>
      <c r="B5" s="60"/>
      <c r="C5" s="66"/>
      <c r="D5" s="67"/>
      <c r="E5" s="60"/>
      <c r="F5" s="60"/>
      <c r="G5" s="61"/>
      <c r="H5" s="61"/>
    </row>
    <row r="6" spans="1:10" ht="51.75" customHeight="1" thickBot="1" x14ac:dyDescent="0.3">
      <c r="A6" s="74"/>
      <c r="B6" s="74"/>
      <c r="C6" s="6" t="s">
        <v>11</v>
      </c>
      <c r="D6" s="6" t="s">
        <v>12</v>
      </c>
      <c r="E6" s="74"/>
      <c r="F6" s="74"/>
      <c r="G6" s="7" t="s">
        <v>13</v>
      </c>
      <c r="H6" s="8" t="s">
        <v>14</v>
      </c>
    </row>
    <row r="7" spans="1:10" s="2" customFormat="1" ht="15.75" x14ac:dyDescent="0.25">
      <c r="A7" s="14">
        <v>46023</v>
      </c>
      <c r="B7" s="15"/>
      <c r="C7" s="32"/>
      <c r="D7" s="33">
        <v>8458.19</v>
      </c>
      <c r="E7" s="18">
        <v>8330.4699999999993</v>
      </c>
      <c r="F7" s="34"/>
      <c r="G7" s="35">
        <f>IF(AND(C7=0, E7=0), F7*0.9, MIN(C7, E7*0.9))</f>
        <v>7497.4229999999998</v>
      </c>
      <c r="H7" s="20">
        <f>IF(AND(D7=0, E7=0), F7*1.1, MAX(D7, E7*1.1))</f>
        <v>9163.5169999999998</v>
      </c>
      <c r="I7" s="1"/>
      <c r="J7" s="1"/>
    </row>
    <row r="8" spans="1:10" s="2" customFormat="1" ht="15.75" x14ac:dyDescent="0.25">
      <c r="A8" s="36">
        <v>46024</v>
      </c>
      <c r="B8" s="21"/>
      <c r="C8" s="22"/>
      <c r="D8" s="23">
        <v>8377.64</v>
      </c>
      <c r="E8" s="24">
        <v>8320.91</v>
      </c>
      <c r="F8" s="22"/>
      <c r="G8" s="37">
        <f t="shared" ref="G8:G36" si="0">IF(AND(C8=0, E8=0), F8*0.9, MIN(C8, E8*0.9))</f>
        <v>7488.8190000000004</v>
      </c>
      <c r="H8" s="26">
        <f t="shared" ref="H8:H10" si="1">IF(AND(D8=0, E8=0), F8*1.1, MAX(D8, E8*1.1))</f>
        <v>9153.0010000000002</v>
      </c>
      <c r="I8" s="1"/>
      <c r="J8" s="1"/>
    </row>
    <row r="9" spans="1:10" s="2" customFormat="1" ht="15.75" x14ac:dyDescent="0.25">
      <c r="A9" s="36">
        <v>46025</v>
      </c>
      <c r="B9" s="27"/>
      <c r="C9" s="22"/>
      <c r="D9" s="23">
        <v>8014.7</v>
      </c>
      <c r="E9" s="24">
        <v>7831.91</v>
      </c>
      <c r="F9" s="38"/>
      <c r="G9" s="37">
        <f t="shared" si="0"/>
        <v>7048.7190000000001</v>
      </c>
      <c r="H9" s="26">
        <f t="shared" si="1"/>
        <v>8615.1010000000006</v>
      </c>
      <c r="I9" s="1"/>
      <c r="J9" s="1"/>
    </row>
    <row r="10" spans="1:10" s="2" customFormat="1" ht="15.75" x14ac:dyDescent="0.25">
      <c r="A10" s="36">
        <v>46026</v>
      </c>
      <c r="B10" s="27"/>
      <c r="C10" s="22"/>
      <c r="D10" s="23">
        <v>7727.32</v>
      </c>
      <c r="E10" s="24">
        <v>7727.32</v>
      </c>
      <c r="F10" s="38"/>
      <c r="G10" s="37">
        <f t="shared" si="0"/>
        <v>6954.5879999999997</v>
      </c>
      <c r="H10" s="26">
        <f t="shared" si="1"/>
        <v>8500.0519999999997</v>
      </c>
      <c r="I10" s="1"/>
      <c r="J10" s="1"/>
    </row>
    <row r="11" spans="1:10" s="2" customFormat="1" ht="15.75" x14ac:dyDescent="0.25">
      <c r="A11" s="36">
        <v>46027</v>
      </c>
      <c r="B11" s="27"/>
      <c r="C11" s="22"/>
      <c r="D11" s="23">
        <v>8573.24</v>
      </c>
      <c r="E11" s="24">
        <v>7726.23</v>
      </c>
      <c r="F11" s="38"/>
      <c r="G11" s="37">
        <f t="shared" si="0"/>
        <v>6953.607</v>
      </c>
      <c r="H11" s="26">
        <f t="shared" ref="H11:H36" si="2">IF(D11&lt;&gt;0, MAX(D11, IF(E11=0,F11, E11*1.1), F11*1.1), IF(E11=0, F11*1.1, E11*1.1))</f>
        <v>8573.24</v>
      </c>
      <c r="I11" s="1"/>
      <c r="J11" s="1"/>
    </row>
    <row r="12" spans="1:10" s="2" customFormat="1" ht="15.75" x14ac:dyDescent="0.25">
      <c r="A12" s="36">
        <v>46028</v>
      </c>
      <c r="B12" s="27"/>
      <c r="C12" s="22"/>
      <c r="D12" s="23">
        <v>7628.73</v>
      </c>
      <c r="E12" s="24">
        <v>7605.52</v>
      </c>
      <c r="F12" s="38"/>
      <c r="G12" s="37">
        <f t="shared" si="0"/>
        <v>6844.9680000000008</v>
      </c>
      <c r="H12" s="26">
        <f t="shared" si="2"/>
        <v>8366.0720000000019</v>
      </c>
      <c r="I12" s="1"/>
      <c r="J12" s="1"/>
    </row>
    <row r="13" spans="1:10" s="2" customFormat="1" ht="15.75" x14ac:dyDescent="0.25">
      <c r="A13" s="36">
        <v>46029</v>
      </c>
      <c r="B13" s="27"/>
      <c r="C13" s="22"/>
      <c r="D13" s="23">
        <v>7636.83</v>
      </c>
      <c r="E13" s="24">
        <v>7603.45</v>
      </c>
      <c r="F13" s="38"/>
      <c r="G13" s="37">
        <f t="shared" si="0"/>
        <v>6843.1049999999996</v>
      </c>
      <c r="H13" s="26">
        <f t="shared" si="2"/>
        <v>8363.7950000000001</v>
      </c>
      <c r="I13" s="1"/>
      <c r="J13" s="1"/>
    </row>
    <row r="14" spans="1:10" s="2" customFormat="1" ht="15.75" x14ac:dyDescent="0.25">
      <c r="A14" s="36">
        <v>46030</v>
      </c>
      <c r="B14" s="27"/>
      <c r="C14" s="22"/>
      <c r="D14" s="23"/>
      <c r="E14" s="24">
        <v>8171.12</v>
      </c>
      <c r="F14" s="38"/>
      <c r="G14" s="37">
        <f t="shared" si="0"/>
        <v>7354.0079999999998</v>
      </c>
      <c r="H14" s="26">
        <f t="shared" si="2"/>
        <v>8988.232</v>
      </c>
      <c r="I14" s="1"/>
      <c r="J14" s="1"/>
    </row>
    <row r="15" spans="1:10" s="2" customFormat="1" ht="15.75" x14ac:dyDescent="0.25">
      <c r="A15" s="36">
        <v>46031</v>
      </c>
      <c r="B15" s="27"/>
      <c r="C15" s="22">
        <v>7685.51</v>
      </c>
      <c r="D15" s="23">
        <v>8280.25</v>
      </c>
      <c r="E15" s="24">
        <v>7875.43</v>
      </c>
      <c r="F15" s="38"/>
      <c r="G15" s="37">
        <f t="shared" si="0"/>
        <v>7087.8870000000006</v>
      </c>
      <c r="H15" s="26">
        <f t="shared" si="2"/>
        <v>8662.9730000000018</v>
      </c>
      <c r="I15" s="1"/>
      <c r="J15" s="1"/>
    </row>
    <row r="16" spans="1:10" s="2" customFormat="1" ht="15.75" x14ac:dyDescent="0.25">
      <c r="A16" s="36">
        <v>46032</v>
      </c>
      <c r="B16" s="27"/>
      <c r="C16" s="22"/>
      <c r="D16" s="23">
        <v>8404.26</v>
      </c>
      <c r="E16" s="24">
        <v>8147.26</v>
      </c>
      <c r="F16" s="38"/>
      <c r="G16" s="37">
        <f t="shared" si="0"/>
        <v>7332.5340000000006</v>
      </c>
      <c r="H16" s="26">
        <f t="shared" si="2"/>
        <v>8961.9860000000008</v>
      </c>
      <c r="I16" s="1"/>
      <c r="J16" s="1"/>
    </row>
    <row r="17" spans="1:10" s="2" customFormat="1" ht="15.75" x14ac:dyDescent="0.25">
      <c r="A17" s="36">
        <v>46033</v>
      </c>
      <c r="B17" s="27"/>
      <c r="C17" s="22"/>
      <c r="D17" s="23">
        <v>8510.64</v>
      </c>
      <c r="E17" s="24">
        <v>8012.76</v>
      </c>
      <c r="F17" s="38"/>
      <c r="G17" s="37">
        <f t="shared" si="0"/>
        <v>7211.4840000000004</v>
      </c>
      <c r="H17" s="26">
        <f t="shared" si="2"/>
        <v>8814.0360000000001</v>
      </c>
      <c r="I17" s="1"/>
      <c r="J17" s="1"/>
    </row>
    <row r="18" spans="1:10" s="2" customFormat="1" ht="15.75" x14ac:dyDescent="0.25">
      <c r="A18" s="36">
        <v>46034</v>
      </c>
      <c r="B18" s="27"/>
      <c r="C18" s="22"/>
      <c r="D18" s="23">
        <v>8386.41</v>
      </c>
      <c r="E18" s="24">
        <v>8066.07</v>
      </c>
      <c r="F18" s="38"/>
      <c r="G18" s="37">
        <f>IF(AND(C18=0, E18=0), F18*0.9, MIN(C18, E18*0.9))</f>
        <v>7259.4629999999997</v>
      </c>
      <c r="H18" s="26">
        <f t="shared" si="2"/>
        <v>8872.6769999999997</v>
      </c>
      <c r="I18" s="1"/>
      <c r="J18" s="1"/>
    </row>
    <row r="19" spans="1:10" s="2" customFormat="1" ht="15.75" x14ac:dyDescent="0.25">
      <c r="A19" s="36">
        <v>46035</v>
      </c>
      <c r="B19" s="27"/>
      <c r="C19" s="22"/>
      <c r="D19" s="23">
        <v>8563.83</v>
      </c>
      <c r="E19" s="24">
        <v>8413.82</v>
      </c>
      <c r="F19" s="38"/>
      <c r="G19" s="37">
        <f t="shared" si="0"/>
        <v>7572.4380000000001</v>
      </c>
      <c r="H19" s="26">
        <f t="shared" si="2"/>
        <v>9255.2020000000011</v>
      </c>
      <c r="I19" s="1"/>
      <c r="J19" s="1"/>
    </row>
    <row r="20" spans="1:10" s="2" customFormat="1" ht="15.75" x14ac:dyDescent="0.25">
      <c r="A20" s="36">
        <v>46036</v>
      </c>
      <c r="B20" s="27"/>
      <c r="C20" s="22"/>
      <c r="D20" s="23">
        <v>9095.74</v>
      </c>
      <c r="E20" s="24">
        <v>8786</v>
      </c>
      <c r="F20" s="38"/>
      <c r="G20" s="37">
        <f t="shared" si="0"/>
        <v>7907.4000000000005</v>
      </c>
      <c r="H20" s="26">
        <f t="shared" si="2"/>
        <v>9664.6</v>
      </c>
      <c r="I20" s="1"/>
      <c r="J20" s="1"/>
    </row>
    <row r="21" spans="1:10" s="2" customFormat="1" ht="15.75" x14ac:dyDescent="0.25">
      <c r="A21" s="36">
        <v>46037</v>
      </c>
      <c r="B21" s="27"/>
      <c r="C21" s="22"/>
      <c r="D21" s="23"/>
      <c r="E21" s="24">
        <v>8823.0300000000007</v>
      </c>
      <c r="F21" s="38"/>
      <c r="G21" s="37">
        <f t="shared" si="0"/>
        <v>7940.7270000000008</v>
      </c>
      <c r="H21" s="26">
        <f t="shared" si="2"/>
        <v>9705.3330000000024</v>
      </c>
      <c r="I21" s="1"/>
      <c r="J21" s="1"/>
    </row>
    <row r="22" spans="1:10" s="2" customFormat="1" ht="15.75" x14ac:dyDescent="0.25">
      <c r="A22" s="36">
        <v>46038</v>
      </c>
      <c r="B22" s="27"/>
      <c r="C22" s="22"/>
      <c r="D22" s="23"/>
      <c r="E22" s="24">
        <v>9092.1200000000008</v>
      </c>
      <c r="F22" s="38"/>
      <c r="G22" s="37">
        <f t="shared" si="0"/>
        <v>8182.9080000000013</v>
      </c>
      <c r="H22" s="26">
        <f t="shared" si="2"/>
        <v>10001.332000000002</v>
      </c>
      <c r="I22" s="1"/>
      <c r="J22" s="1"/>
    </row>
    <row r="23" spans="1:10" s="2" customFormat="1" ht="15.75" x14ac:dyDescent="0.25">
      <c r="A23" s="36">
        <v>46039</v>
      </c>
      <c r="B23" s="27"/>
      <c r="C23" s="22"/>
      <c r="D23" s="23"/>
      <c r="E23" s="24">
        <v>9684.9699999999993</v>
      </c>
      <c r="F23" s="38"/>
      <c r="G23" s="37">
        <f t="shared" si="0"/>
        <v>8716.473</v>
      </c>
      <c r="H23" s="26">
        <f t="shared" si="2"/>
        <v>10653.467000000001</v>
      </c>
      <c r="I23" s="1"/>
      <c r="J23" s="1"/>
    </row>
    <row r="24" spans="1:10" s="2" customFormat="1" ht="15.75" x14ac:dyDescent="0.25">
      <c r="A24" s="36">
        <v>46040</v>
      </c>
      <c r="B24" s="27"/>
      <c r="C24" s="22"/>
      <c r="D24" s="23"/>
      <c r="E24" s="24">
        <v>10156.07</v>
      </c>
      <c r="F24" s="38"/>
      <c r="G24" s="37">
        <f t="shared" si="0"/>
        <v>9140.4629999999997</v>
      </c>
      <c r="H24" s="26">
        <f t="shared" si="2"/>
        <v>11171.677</v>
      </c>
      <c r="I24" s="1"/>
      <c r="J24" s="1"/>
    </row>
    <row r="25" spans="1:10" s="2" customFormat="1" ht="15.75" x14ac:dyDescent="0.25">
      <c r="A25" s="36">
        <v>46041</v>
      </c>
      <c r="B25" s="27"/>
      <c r="C25" s="22"/>
      <c r="D25" s="23"/>
      <c r="E25" s="24">
        <v>10308.280000000001</v>
      </c>
      <c r="F25" s="38"/>
      <c r="G25" s="37">
        <f t="shared" si="0"/>
        <v>9277.4520000000011</v>
      </c>
      <c r="H25" s="26">
        <f t="shared" si="2"/>
        <v>11339.108000000002</v>
      </c>
      <c r="I25" s="1"/>
      <c r="J25" s="1"/>
    </row>
    <row r="26" spans="1:10" s="2" customFormat="1" ht="15.75" x14ac:dyDescent="0.25">
      <c r="A26" s="36">
        <v>46042</v>
      </c>
      <c r="B26" s="27"/>
      <c r="C26" s="22">
        <v>9670.56</v>
      </c>
      <c r="D26" s="23"/>
      <c r="E26" s="24">
        <v>9785.4699999999993</v>
      </c>
      <c r="F26" s="38"/>
      <c r="G26" s="37">
        <f t="shared" si="0"/>
        <v>8806.9229999999989</v>
      </c>
      <c r="H26" s="26">
        <f t="shared" si="2"/>
        <v>10764.017</v>
      </c>
      <c r="I26" s="1"/>
      <c r="J26" s="1"/>
    </row>
    <row r="27" spans="1:10" s="2" customFormat="1" ht="15.75" x14ac:dyDescent="0.25">
      <c r="A27" s="36">
        <v>46043</v>
      </c>
      <c r="B27" s="27"/>
      <c r="C27" s="22"/>
      <c r="D27" s="29"/>
      <c r="E27" s="24">
        <v>9769.56</v>
      </c>
      <c r="F27" s="39"/>
      <c r="G27" s="37">
        <f t="shared" si="0"/>
        <v>8792.6039999999994</v>
      </c>
      <c r="H27" s="26">
        <f t="shared" si="2"/>
        <v>10746.516</v>
      </c>
      <c r="I27" s="1"/>
      <c r="J27" s="1"/>
    </row>
    <row r="28" spans="1:10" s="2" customFormat="1" ht="15.75" x14ac:dyDescent="0.25">
      <c r="A28" s="36">
        <v>46044</v>
      </c>
      <c r="B28" s="27"/>
      <c r="C28" s="22"/>
      <c r="D28" s="23"/>
      <c r="E28" s="24">
        <v>9961.31</v>
      </c>
      <c r="F28" s="38"/>
      <c r="G28" s="37">
        <f t="shared" si="0"/>
        <v>8965.1790000000001</v>
      </c>
      <c r="H28" s="26">
        <f t="shared" si="2"/>
        <v>10957.441000000001</v>
      </c>
      <c r="I28" s="1"/>
      <c r="J28" s="1"/>
    </row>
    <row r="29" spans="1:10" s="2" customFormat="1" ht="15.75" x14ac:dyDescent="0.25">
      <c r="A29" s="36">
        <v>46045</v>
      </c>
      <c r="B29" s="27"/>
      <c r="C29" s="22"/>
      <c r="D29" s="23"/>
      <c r="E29" s="24">
        <v>9811.99</v>
      </c>
      <c r="F29" s="38"/>
      <c r="G29" s="37">
        <f t="shared" si="0"/>
        <v>8830.7909999999993</v>
      </c>
      <c r="H29" s="26">
        <f t="shared" si="2"/>
        <v>10793.189</v>
      </c>
      <c r="I29" s="1"/>
      <c r="J29" s="1"/>
    </row>
    <row r="30" spans="1:10" s="2" customFormat="1" ht="15.75" x14ac:dyDescent="0.25">
      <c r="A30" s="36">
        <v>46046</v>
      </c>
      <c r="B30" s="27"/>
      <c r="C30" s="22">
        <v>9573.2199999999993</v>
      </c>
      <c r="D30" s="23"/>
      <c r="E30" s="24">
        <v>9542.48</v>
      </c>
      <c r="F30" s="38"/>
      <c r="G30" s="37">
        <f t="shared" si="0"/>
        <v>8588.232</v>
      </c>
      <c r="H30" s="26">
        <f t="shared" si="2"/>
        <v>10496.728000000001</v>
      </c>
      <c r="I30" s="1"/>
      <c r="J30" s="1"/>
    </row>
    <row r="31" spans="1:10" s="2" customFormat="1" ht="15.75" x14ac:dyDescent="0.25">
      <c r="A31" s="36">
        <v>46047</v>
      </c>
      <c r="B31" s="27"/>
      <c r="C31" s="22">
        <v>9390.2999999999993</v>
      </c>
      <c r="D31" s="23"/>
      <c r="E31" s="24">
        <v>9460.74</v>
      </c>
      <c r="F31" s="38"/>
      <c r="G31" s="37">
        <f t="shared" si="0"/>
        <v>8514.6659999999993</v>
      </c>
      <c r="H31" s="26">
        <f t="shared" si="2"/>
        <v>10406.814</v>
      </c>
      <c r="I31" s="1"/>
      <c r="J31" s="1"/>
    </row>
    <row r="32" spans="1:10" s="2" customFormat="1" ht="15.75" x14ac:dyDescent="0.25">
      <c r="A32" s="36">
        <v>46048</v>
      </c>
      <c r="B32" s="27"/>
      <c r="C32" s="22">
        <v>9372.35</v>
      </c>
      <c r="D32" s="23"/>
      <c r="E32" s="24">
        <v>9637.2099999999991</v>
      </c>
      <c r="F32" s="38"/>
      <c r="G32" s="37">
        <f t="shared" si="0"/>
        <v>8673.4889999999996</v>
      </c>
      <c r="H32" s="26">
        <f t="shared" si="2"/>
        <v>10600.931</v>
      </c>
      <c r="I32" s="1"/>
      <c r="J32" s="1"/>
    </row>
    <row r="33" spans="1:17" s="2" customFormat="1" ht="15.75" x14ac:dyDescent="0.25">
      <c r="A33" s="36">
        <v>46049</v>
      </c>
      <c r="B33" s="27"/>
      <c r="C33" s="22">
        <v>9304.0499999999993</v>
      </c>
      <c r="D33" s="23"/>
      <c r="E33" s="24">
        <v>9310.02</v>
      </c>
      <c r="F33" s="38"/>
      <c r="G33" s="37">
        <f t="shared" si="0"/>
        <v>8379.018</v>
      </c>
      <c r="H33" s="26">
        <f t="shared" si="2"/>
        <v>10241.022000000001</v>
      </c>
      <c r="I33" s="1"/>
      <c r="J33" s="1"/>
    </row>
    <row r="34" spans="1:17" s="2" customFormat="1" ht="15.75" x14ac:dyDescent="0.25">
      <c r="A34" s="36">
        <v>46050</v>
      </c>
      <c r="B34" s="27"/>
      <c r="C34" s="22">
        <v>9090.91</v>
      </c>
      <c r="D34" s="23"/>
      <c r="E34" s="24">
        <v>9298.59</v>
      </c>
      <c r="F34" s="38"/>
      <c r="G34" s="37">
        <f t="shared" si="0"/>
        <v>8368.7309999999998</v>
      </c>
      <c r="H34" s="26">
        <f t="shared" si="2"/>
        <v>10228.449000000001</v>
      </c>
      <c r="I34" s="1"/>
      <c r="J34" s="1"/>
    </row>
    <row r="35" spans="1:17" s="2" customFormat="1" ht="15.75" x14ac:dyDescent="0.25">
      <c r="A35" s="36">
        <v>46051</v>
      </c>
      <c r="B35" s="27"/>
      <c r="C35" s="22">
        <v>8730.16</v>
      </c>
      <c r="D35" s="23"/>
      <c r="E35" s="24">
        <v>8860.81</v>
      </c>
      <c r="F35" s="38"/>
      <c r="G35" s="37">
        <f t="shared" si="0"/>
        <v>7974.7289999999994</v>
      </c>
      <c r="H35" s="26">
        <f t="shared" si="2"/>
        <v>9746.8909999999996</v>
      </c>
      <c r="I35" s="1"/>
      <c r="J35" s="1"/>
    </row>
    <row r="36" spans="1:17" s="2" customFormat="1" ht="15.75" x14ac:dyDescent="0.25">
      <c r="A36" s="36">
        <v>46052</v>
      </c>
      <c r="B36" s="27"/>
      <c r="C36" s="22">
        <v>8711.59</v>
      </c>
      <c r="D36" s="23"/>
      <c r="E36" s="24">
        <v>8686.59</v>
      </c>
      <c r="F36" s="22"/>
      <c r="G36" s="37">
        <f t="shared" si="0"/>
        <v>7817.9310000000005</v>
      </c>
      <c r="H36" s="26">
        <f t="shared" si="2"/>
        <v>9555.2490000000016</v>
      </c>
      <c r="I36" s="1"/>
      <c r="J36" s="1"/>
    </row>
    <row r="37" spans="1:17" s="2" customFormat="1" ht="16.5" thickBot="1" x14ac:dyDescent="0.3">
      <c r="A37" s="36">
        <v>46053</v>
      </c>
      <c r="B37" s="27"/>
      <c r="C37" s="22">
        <v>8555.41</v>
      </c>
      <c r="D37" s="23"/>
      <c r="E37" s="40">
        <v>8594.23</v>
      </c>
      <c r="F37" s="41"/>
      <c r="G37" s="37">
        <f>IF(AND(C37=0, E37=0), F37*0.9, MIN(C37, E37*0.9))</f>
        <v>7734.8069999999998</v>
      </c>
      <c r="H37" s="26">
        <f>IF(D37&lt;&gt;0, MAX(D37, IF(E37=0,F37, E37*1.1), F37*1.1), IF(E37=0, F37*1.1, E37*1.1))</f>
        <v>9453.6530000000002</v>
      </c>
      <c r="I37" s="1"/>
      <c r="J37" s="1"/>
    </row>
    <row r="38" spans="1:17" ht="43.9" customHeight="1" thickBot="1" x14ac:dyDescent="0.3">
      <c r="A38" s="55" t="s">
        <v>15</v>
      </c>
      <c r="B38" s="56"/>
      <c r="C38" s="56"/>
      <c r="D38" s="57"/>
      <c r="E38" s="13"/>
      <c r="F38" s="70" t="s">
        <v>16</v>
      </c>
      <c r="G38" s="71"/>
      <c r="H38" s="72"/>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41DE-B5EC-467E-8511-7F663D2314F3}">
  <sheetPr>
    <pageSetUpPr fitToPage="1"/>
  </sheetPr>
  <dimension ref="A1:Q45"/>
  <sheetViews>
    <sheetView zoomScaleNormal="100" zoomScaleSheetLayoutView="100" workbookViewId="0">
      <pane ySplit="6" topLeftCell="A7" activePane="bottomLeft" state="frozen"/>
      <selection pane="bottomLeft" activeCell="G4" sqref="G4:G5"/>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9" style="1" customWidth="1"/>
    <col min="7" max="7" width="30.140625" style="1" customWidth="1"/>
    <col min="8" max="8" width="33" style="1" customWidth="1"/>
    <col min="9" max="16384" width="9.42578125" style="1"/>
  </cols>
  <sheetData>
    <row r="1" spans="1:10" ht="57.75" customHeight="1" x14ac:dyDescent="0.25">
      <c r="A1" s="58" t="s">
        <v>1</v>
      </c>
      <c r="B1" s="58"/>
      <c r="C1" s="58"/>
      <c r="D1" s="58"/>
      <c r="E1" s="58"/>
      <c r="F1" s="58"/>
      <c r="G1" s="58"/>
      <c r="H1" s="58"/>
    </row>
    <row r="2" spans="1:10" ht="21.75" customHeight="1" thickBot="1" x14ac:dyDescent="0.3">
      <c r="A2" s="58" t="s">
        <v>18</v>
      </c>
      <c r="B2" s="58"/>
      <c r="C2" s="58"/>
      <c r="D2" s="58"/>
      <c r="E2" s="58"/>
      <c r="F2" s="58"/>
      <c r="G2" s="58"/>
      <c r="H2" s="58"/>
    </row>
    <row r="3" spans="1:10" ht="24" customHeight="1" thickBot="1" x14ac:dyDescent="0.3">
      <c r="A3" s="59" t="s">
        <v>3</v>
      </c>
      <c r="B3" s="59" t="s">
        <v>4</v>
      </c>
      <c r="C3" s="62" t="s">
        <v>5</v>
      </c>
      <c r="D3" s="63"/>
      <c r="E3" s="59" t="s">
        <v>6</v>
      </c>
      <c r="F3" s="59" t="s">
        <v>7</v>
      </c>
      <c r="G3" s="68" t="s">
        <v>8</v>
      </c>
      <c r="H3" s="69"/>
    </row>
    <row r="4" spans="1:10" ht="15" customHeight="1" x14ac:dyDescent="0.25">
      <c r="A4" s="60"/>
      <c r="B4" s="60"/>
      <c r="C4" s="64"/>
      <c r="D4" s="65"/>
      <c r="E4" s="60"/>
      <c r="F4" s="60"/>
      <c r="G4" s="59" t="s">
        <v>9</v>
      </c>
      <c r="H4" s="59" t="s">
        <v>10</v>
      </c>
    </row>
    <row r="5" spans="1:10" ht="51" customHeight="1" thickBot="1" x14ac:dyDescent="0.3">
      <c r="A5" s="60"/>
      <c r="B5" s="60"/>
      <c r="C5" s="66"/>
      <c r="D5" s="67"/>
      <c r="E5" s="60"/>
      <c r="F5" s="60"/>
      <c r="G5" s="61"/>
      <c r="H5" s="61"/>
    </row>
    <row r="6" spans="1:10" ht="87" customHeight="1" thickBot="1" x14ac:dyDescent="0.3">
      <c r="A6" s="61"/>
      <c r="B6" s="61"/>
      <c r="C6" s="6" t="s">
        <v>11</v>
      </c>
      <c r="D6" s="6" t="s">
        <v>12</v>
      </c>
      <c r="E6" s="61"/>
      <c r="F6" s="61"/>
      <c r="G6" s="7" t="s">
        <v>13</v>
      </c>
      <c r="H6" s="8" t="s">
        <v>14</v>
      </c>
    </row>
    <row r="7" spans="1:10" s="2" customFormat="1" ht="16.5" thickBot="1" x14ac:dyDescent="0.3">
      <c r="A7" s="14">
        <v>46054</v>
      </c>
      <c r="B7" s="15"/>
      <c r="C7" s="16">
        <v>8714.17</v>
      </c>
      <c r="D7" s="17"/>
      <c r="E7" s="18">
        <v>8714.8067104303427</v>
      </c>
      <c r="F7" s="18"/>
      <c r="G7" s="19">
        <f>IF(AND(C7=0, E7=0), F7*0.9, MIN(C7, E7*0.9))</f>
        <v>7843.3260393873088</v>
      </c>
      <c r="H7" s="20">
        <f>IF(AND(D7=0, E7=0), F7*1.1, MAX(D7, E7*1.1))</f>
        <v>9586.2873814733775</v>
      </c>
      <c r="I7" s="1"/>
      <c r="J7" s="1"/>
    </row>
    <row r="8" spans="1:10" s="2" customFormat="1" ht="16.5" thickBot="1" x14ac:dyDescent="0.3">
      <c r="A8" s="14">
        <v>46055</v>
      </c>
      <c r="B8" s="21"/>
      <c r="C8" s="22">
        <v>9778.01</v>
      </c>
      <c r="D8" s="23"/>
      <c r="E8" s="24">
        <v>9778.0126849894295</v>
      </c>
      <c r="F8" s="24"/>
      <c r="G8" s="25">
        <f t="shared" ref="G8:G34" si="0">IF(AND(C8=0, E8=0), F8*0.9, MIN(C8, E8*0.9))</f>
        <v>8800.211416490487</v>
      </c>
      <c r="H8" s="26">
        <f t="shared" ref="H8:H10" si="1">IF(AND(D8=0, E8=0), F8*1.1, MAX(D8, E8*1.1))</f>
        <v>10755.813953488374</v>
      </c>
      <c r="I8" s="1"/>
      <c r="J8" s="1"/>
    </row>
    <row r="9" spans="1:10" s="2" customFormat="1" ht="16.5" thickBot="1" x14ac:dyDescent="0.3">
      <c r="A9" s="14">
        <v>46056</v>
      </c>
      <c r="B9" s="27"/>
      <c r="C9" s="22"/>
      <c r="D9" s="23"/>
      <c r="E9" s="28"/>
      <c r="F9" s="24">
        <v>10110.930341341074</v>
      </c>
      <c r="G9" s="25">
        <f t="shared" si="0"/>
        <v>9099.837307206968</v>
      </c>
      <c r="H9" s="26">
        <f t="shared" si="1"/>
        <v>11122.023375475183</v>
      </c>
      <c r="I9" s="1"/>
      <c r="J9" s="1"/>
    </row>
    <row r="10" spans="1:10" s="2" customFormat="1" ht="16.5" thickBot="1" x14ac:dyDescent="0.3">
      <c r="A10" s="14">
        <v>46057</v>
      </c>
      <c r="B10" s="27"/>
      <c r="C10" s="22"/>
      <c r="D10" s="23"/>
      <c r="E10" s="24">
        <v>8546.5116279069771</v>
      </c>
      <c r="F10" s="24"/>
      <c r="G10" s="25">
        <f t="shared" si="0"/>
        <v>7691.8604651162796</v>
      </c>
      <c r="H10" s="26">
        <f t="shared" si="1"/>
        <v>9401.1627906976755</v>
      </c>
      <c r="I10" s="1"/>
      <c r="J10" s="1"/>
    </row>
    <row r="11" spans="1:10" s="2" customFormat="1" ht="16.5" thickBot="1" x14ac:dyDescent="0.3">
      <c r="A11" s="14">
        <v>46058</v>
      </c>
      <c r="B11" s="27"/>
      <c r="C11" s="22"/>
      <c r="D11" s="23"/>
      <c r="E11" s="24">
        <v>8312.9774592096564</v>
      </c>
      <c r="F11" s="24"/>
      <c r="G11" s="25">
        <f t="shared" si="0"/>
        <v>7481.6797132886913</v>
      </c>
      <c r="H11" s="26">
        <f t="shared" ref="H11:H34" si="2">IF(D11&lt;&gt;0, MAX(D11, IF(E11=0,F11, E11*1.1), F11*1.1), IF(E11=0, F11*1.1, E11*1.1))</f>
        <v>9144.2752051306234</v>
      </c>
      <c r="I11" s="1"/>
      <c r="J11" s="1"/>
    </row>
    <row r="12" spans="1:10" s="2" customFormat="1" ht="16.5" thickBot="1" x14ac:dyDescent="0.3">
      <c r="A12" s="14">
        <v>46059</v>
      </c>
      <c r="B12" s="27"/>
      <c r="C12" s="22"/>
      <c r="D12" s="23"/>
      <c r="E12" s="24">
        <v>8176.1006289308189</v>
      </c>
      <c r="F12" s="24"/>
      <c r="G12" s="25">
        <f t="shared" si="0"/>
        <v>7358.4905660377372</v>
      </c>
      <c r="H12" s="26">
        <f t="shared" si="2"/>
        <v>8993.7106918239006</v>
      </c>
      <c r="I12" s="1"/>
      <c r="J12" s="1"/>
    </row>
    <row r="13" spans="1:10" s="2" customFormat="1" ht="16.5" thickBot="1" x14ac:dyDescent="0.3">
      <c r="A13" s="14">
        <v>46060</v>
      </c>
      <c r="B13" s="27"/>
      <c r="C13" s="22"/>
      <c r="D13" s="23"/>
      <c r="E13" s="24">
        <v>8009.2738960902107</v>
      </c>
      <c r="F13" s="24"/>
      <c r="G13" s="25">
        <f t="shared" si="0"/>
        <v>7208.3465064811899</v>
      </c>
      <c r="H13" s="26">
        <f t="shared" si="2"/>
        <v>8810.2012856992333</v>
      </c>
      <c r="I13" s="1"/>
      <c r="J13" s="1"/>
    </row>
    <row r="14" spans="1:10" s="2" customFormat="1" ht="16.5" thickBot="1" x14ac:dyDescent="0.3">
      <c r="A14" s="14">
        <v>46061</v>
      </c>
      <c r="B14" s="27"/>
      <c r="C14" s="22"/>
      <c r="D14" s="23"/>
      <c r="E14" s="24">
        <v>7919.8381590592999</v>
      </c>
      <c r="F14" s="24"/>
      <c r="G14" s="25">
        <f t="shared" si="0"/>
        <v>7127.8543431533699</v>
      </c>
      <c r="H14" s="26">
        <f t="shared" si="2"/>
        <v>8711.8219749652308</v>
      </c>
      <c r="I14" s="1"/>
      <c r="J14" s="1"/>
    </row>
    <row r="15" spans="1:10" s="2" customFormat="1" ht="16.5" thickBot="1" x14ac:dyDescent="0.3">
      <c r="A15" s="14">
        <v>46062</v>
      </c>
      <c r="B15" s="27"/>
      <c r="C15" s="22"/>
      <c r="D15" s="23"/>
      <c r="E15" s="24">
        <v>7901.9957812753528</v>
      </c>
      <c r="F15" s="24"/>
      <c r="G15" s="25">
        <f t="shared" si="0"/>
        <v>7111.7962031478173</v>
      </c>
      <c r="H15" s="26">
        <f t="shared" si="2"/>
        <v>8692.1953594028892</v>
      </c>
      <c r="I15" s="1"/>
      <c r="J15" s="1"/>
    </row>
    <row r="16" spans="1:10" s="2" customFormat="1" ht="16.5" thickBot="1" x14ac:dyDescent="0.3">
      <c r="A16" s="14">
        <v>46063</v>
      </c>
      <c r="B16" s="27"/>
      <c r="C16" s="22"/>
      <c r="D16" s="23"/>
      <c r="E16" s="24">
        <v>8030.1927973808652</v>
      </c>
      <c r="F16" s="24"/>
      <c r="G16" s="25">
        <f t="shared" si="0"/>
        <v>7227.1735176427792</v>
      </c>
      <c r="H16" s="26">
        <f t="shared" si="2"/>
        <v>8833.2120771189529</v>
      </c>
      <c r="I16" s="1"/>
      <c r="J16" s="1"/>
    </row>
    <row r="17" spans="1:10" s="2" customFormat="1" ht="16.5" thickBot="1" x14ac:dyDescent="0.3">
      <c r="A17" s="14">
        <v>46064</v>
      </c>
      <c r="B17" s="27"/>
      <c r="C17" s="22"/>
      <c r="D17" s="23"/>
      <c r="E17" s="24">
        <v>8449.5141529362063</v>
      </c>
      <c r="F17" s="24"/>
      <c r="G17" s="25">
        <f t="shared" si="0"/>
        <v>7604.5627376425855</v>
      </c>
      <c r="H17" s="26">
        <f t="shared" si="2"/>
        <v>9294.4655682298271</v>
      </c>
      <c r="I17" s="1"/>
      <c r="J17" s="1"/>
    </row>
    <row r="18" spans="1:10" s="2" customFormat="1" ht="16.5" thickBot="1" x14ac:dyDescent="0.3">
      <c r="A18" s="14">
        <v>46065</v>
      </c>
      <c r="B18" s="27"/>
      <c r="C18" s="22"/>
      <c r="D18" s="23"/>
      <c r="E18" s="24">
        <v>7882.9804967494583</v>
      </c>
      <c r="F18" s="24"/>
      <c r="G18" s="25">
        <f>IF(AND(C18=0, E18=0), F18*0.9, MIN(C18, E18*0.9))</f>
        <v>7094.6824470745123</v>
      </c>
      <c r="H18" s="26">
        <f t="shared" si="2"/>
        <v>8671.2785464244043</v>
      </c>
      <c r="I18" s="1"/>
      <c r="J18" s="1"/>
    </row>
    <row r="19" spans="1:10" s="2" customFormat="1" ht="16.5" thickBot="1" x14ac:dyDescent="0.3">
      <c r="A19" s="14">
        <v>46066</v>
      </c>
      <c r="B19" s="27"/>
      <c r="C19" s="22">
        <v>7814.15</v>
      </c>
      <c r="D19" s="23"/>
      <c r="E19" s="24">
        <v>7874.275171323141</v>
      </c>
      <c r="F19" s="24"/>
      <c r="G19" s="25">
        <f t="shared" si="0"/>
        <v>7086.8476541908267</v>
      </c>
      <c r="H19" s="26">
        <f t="shared" si="2"/>
        <v>8661.7026884554562</v>
      </c>
      <c r="I19" s="1"/>
      <c r="J19" s="1"/>
    </row>
    <row r="20" spans="1:10" s="2" customFormat="1" ht="16.5" thickBot="1" x14ac:dyDescent="0.3">
      <c r="A20" s="14">
        <v>46067</v>
      </c>
      <c r="B20" s="27"/>
      <c r="C20" s="22"/>
      <c r="D20" s="23"/>
      <c r="E20" s="24">
        <v>7805.9071729957805</v>
      </c>
      <c r="F20" s="24"/>
      <c r="G20" s="25">
        <f t="shared" si="0"/>
        <v>7025.3164556962029</v>
      </c>
      <c r="H20" s="26">
        <f t="shared" si="2"/>
        <v>8586.497890295359</v>
      </c>
      <c r="I20" s="1"/>
      <c r="J20" s="1"/>
    </row>
    <row r="21" spans="1:10" s="2" customFormat="1" ht="16.5" thickBot="1" x14ac:dyDescent="0.3">
      <c r="A21" s="14">
        <v>46068</v>
      </c>
      <c r="B21" s="27"/>
      <c r="C21" s="22"/>
      <c r="D21" s="23"/>
      <c r="E21" s="28"/>
      <c r="F21" s="24">
        <v>8044.8</v>
      </c>
      <c r="G21" s="25">
        <f t="shared" si="0"/>
        <v>7240.3200000000006</v>
      </c>
      <c r="H21" s="26">
        <f t="shared" si="2"/>
        <v>8849.2800000000007</v>
      </c>
      <c r="I21" s="1"/>
      <c r="J21" s="1"/>
    </row>
    <row r="22" spans="1:10" s="2" customFormat="1" ht="16.5" thickBot="1" x14ac:dyDescent="0.3">
      <c r="A22" s="14">
        <v>46069</v>
      </c>
      <c r="B22" s="27"/>
      <c r="C22" s="22">
        <v>7725.55</v>
      </c>
      <c r="D22" s="23"/>
      <c r="E22" s="24">
        <v>7776.2722071665166</v>
      </c>
      <c r="F22" s="24"/>
      <c r="G22" s="25">
        <f t="shared" si="0"/>
        <v>6998.6449864498654</v>
      </c>
      <c r="H22" s="26">
        <f t="shared" si="2"/>
        <v>8553.8994278831688</v>
      </c>
      <c r="I22" s="1"/>
      <c r="J22" s="1"/>
    </row>
    <row r="23" spans="1:10" s="2" customFormat="1" ht="16.5" thickBot="1" x14ac:dyDescent="0.3">
      <c r="A23" s="14">
        <v>46070</v>
      </c>
      <c r="B23" s="27"/>
      <c r="C23" s="22">
        <v>7693.12</v>
      </c>
      <c r="D23" s="23"/>
      <c r="E23" s="24">
        <f>7744.9947312961+0.01</f>
        <v>7745.0047312961005</v>
      </c>
      <c r="F23" s="24"/>
      <c r="G23" s="25">
        <f t="shared" si="0"/>
        <v>6970.5042581664902</v>
      </c>
      <c r="H23" s="26">
        <f t="shared" si="2"/>
        <v>8519.5052044257118</v>
      </c>
      <c r="I23" s="1"/>
      <c r="J23" s="1"/>
    </row>
    <row r="24" spans="1:10" s="2" customFormat="1" ht="16.5" thickBot="1" x14ac:dyDescent="0.3">
      <c r="A24" s="14">
        <v>46071</v>
      </c>
      <c r="B24" s="27"/>
      <c r="C24" s="22">
        <v>7713.38</v>
      </c>
      <c r="D24" s="23"/>
      <c r="E24" s="24">
        <v>7731.8253702017546</v>
      </c>
      <c r="F24" s="24"/>
      <c r="G24" s="25">
        <f t="shared" si="0"/>
        <v>6958.6428331815796</v>
      </c>
      <c r="H24" s="26">
        <f t="shared" si="2"/>
        <v>8505.0079072219305</v>
      </c>
      <c r="I24" s="1"/>
      <c r="J24" s="1"/>
    </row>
    <row r="25" spans="1:10" s="2" customFormat="1" ht="16.5" thickBot="1" x14ac:dyDescent="0.3">
      <c r="A25" s="14">
        <v>46072</v>
      </c>
      <c r="B25" s="27"/>
      <c r="C25" s="22">
        <v>7804.26</v>
      </c>
      <c r="D25" s="23"/>
      <c r="E25" s="24">
        <v>7717.9367097076338</v>
      </c>
      <c r="F25" s="24"/>
      <c r="G25" s="25">
        <f t="shared" si="0"/>
        <v>6946.1430387368709</v>
      </c>
      <c r="H25" s="26">
        <f t="shared" si="2"/>
        <v>8489.7303806783984</v>
      </c>
      <c r="I25" s="1"/>
      <c r="J25" s="1"/>
    </row>
    <row r="26" spans="1:10" s="2" customFormat="1" ht="16.5" thickBot="1" x14ac:dyDescent="0.3">
      <c r="A26" s="14">
        <v>46073</v>
      </c>
      <c r="B26" s="27"/>
      <c r="C26" s="22"/>
      <c r="D26" s="23"/>
      <c r="E26" s="24">
        <v>7780.1509928733049</v>
      </c>
      <c r="F26" s="24"/>
      <c r="G26" s="25">
        <f t="shared" si="0"/>
        <v>7002.1358935859744</v>
      </c>
      <c r="H26" s="26">
        <f t="shared" si="2"/>
        <v>8558.1660921606363</v>
      </c>
      <c r="I26" s="1"/>
      <c r="J26" s="1"/>
    </row>
    <row r="27" spans="1:10" s="2" customFormat="1" ht="16.5" thickBot="1" x14ac:dyDescent="0.3">
      <c r="A27" s="14">
        <v>46074</v>
      </c>
      <c r="B27" s="27"/>
      <c r="C27" s="22">
        <v>7898.5</v>
      </c>
      <c r="D27" s="29"/>
      <c r="E27" s="24">
        <v>7823.6381237349287</v>
      </c>
      <c r="F27" s="30"/>
      <c r="G27" s="25">
        <f t="shared" si="0"/>
        <v>7041.274311361436</v>
      </c>
      <c r="H27" s="26">
        <f t="shared" si="2"/>
        <v>8606.0019361084214</v>
      </c>
      <c r="I27" s="1"/>
      <c r="J27" s="1"/>
    </row>
    <row r="28" spans="1:10" s="2" customFormat="1" ht="16.5" thickBot="1" x14ac:dyDescent="0.3">
      <c r="A28" s="14">
        <v>46075</v>
      </c>
      <c r="B28" s="27"/>
      <c r="C28" s="22"/>
      <c r="D28" s="23"/>
      <c r="E28" s="24">
        <v>7868.976690707641</v>
      </c>
      <c r="F28" s="24"/>
      <c r="G28" s="25">
        <f t="shared" si="0"/>
        <v>7082.0790216368769</v>
      </c>
      <c r="H28" s="26">
        <f t="shared" si="2"/>
        <v>8655.8743597784051</v>
      </c>
      <c r="I28" s="1"/>
      <c r="J28" s="1"/>
    </row>
    <row r="29" spans="1:10" s="2" customFormat="1" ht="16.5" thickBot="1" x14ac:dyDescent="0.3">
      <c r="A29" s="14">
        <v>46076</v>
      </c>
      <c r="B29" s="27"/>
      <c r="C29" s="22">
        <v>7495.84</v>
      </c>
      <c r="D29" s="23"/>
      <c r="E29" s="24">
        <v>7772.9191797346202</v>
      </c>
      <c r="F29" s="24"/>
      <c r="G29" s="25">
        <f t="shared" si="0"/>
        <v>6995.6272617611585</v>
      </c>
      <c r="H29" s="26">
        <f t="shared" si="2"/>
        <v>8550.2110977080829</v>
      </c>
      <c r="I29" s="1"/>
      <c r="J29" s="1"/>
    </row>
    <row r="30" spans="1:10" s="2" customFormat="1" ht="16.5" thickBot="1" x14ac:dyDescent="0.3">
      <c r="A30" s="14">
        <v>46077</v>
      </c>
      <c r="B30" s="27"/>
      <c r="C30" s="22"/>
      <c r="D30" s="23"/>
      <c r="E30" s="24">
        <v>7805.9071729957805</v>
      </c>
      <c r="F30" s="24"/>
      <c r="G30" s="25">
        <f t="shared" si="0"/>
        <v>7025.3164556962029</v>
      </c>
      <c r="H30" s="26">
        <f t="shared" si="2"/>
        <v>8586.497890295359</v>
      </c>
      <c r="I30" s="1"/>
      <c r="J30" s="1"/>
    </row>
    <row r="31" spans="1:10" s="2" customFormat="1" ht="16.5" thickBot="1" x14ac:dyDescent="0.3">
      <c r="A31" s="14">
        <v>46078</v>
      </c>
      <c r="B31" s="27"/>
      <c r="C31" s="22"/>
      <c r="D31" s="23"/>
      <c r="E31" s="24">
        <v>7805.9071729957805</v>
      </c>
      <c r="F31" s="24"/>
      <c r="G31" s="25">
        <f t="shared" si="0"/>
        <v>7025.3164556962029</v>
      </c>
      <c r="H31" s="26">
        <f t="shared" si="2"/>
        <v>8586.497890295359</v>
      </c>
      <c r="I31" s="1"/>
      <c r="J31" s="1"/>
    </row>
    <row r="32" spans="1:10" s="2" customFormat="1" ht="16.5" thickBot="1" x14ac:dyDescent="0.3">
      <c r="A32" s="14">
        <v>46079</v>
      </c>
      <c r="B32" s="27"/>
      <c r="C32" s="22"/>
      <c r="D32" s="23"/>
      <c r="E32" s="24">
        <v>7911.3924050632913</v>
      </c>
      <c r="F32" s="24"/>
      <c r="G32" s="25">
        <f t="shared" si="0"/>
        <v>7120.2531645569625</v>
      </c>
      <c r="H32" s="26">
        <f t="shared" si="2"/>
        <v>8702.5316455696211</v>
      </c>
      <c r="I32" s="1"/>
      <c r="J32" s="1"/>
    </row>
    <row r="33" spans="1:17" s="2" customFormat="1" ht="16.5" thickBot="1" x14ac:dyDescent="0.3">
      <c r="A33" s="14">
        <v>46080</v>
      </c>
      <c r="B33" s="27"/>
      <c r="C33" s="22"/>
      <c r="D33" s="23"/>
      <c r="E33" s="24">
        <v>7858.6497890295359</v>
      </c>
      <c r="F33" s="24"/>
      <c r="G33" s="25">
        <f t="shared" si="0"/>
        <v>7072.7848101265827</v>
      </c>
      <c r="H33" s="26">
        <f t="shared" si="2"/>
        <v>8644.5147679324909</v>
      </c>
      <c r="I33" s="1"/>
      <c r="J33" s="1"/>
    </row>
    <row r="34" spans="1:17" s="2" customFormat="1" ht="16.5" thickBot="1" x14ac:dyDescent="0.3">
      <c r="A34" s="14">
        <v>46081</v>
      </c>
      <c r="B34" s="27"/>
      <c r="C34" s="22"/>
      <c r="D34" s="23"/>
      <c r="E34" s="24">
        <v>7327.8342605025891</v>
      </c>
      <c r="F34" s="31"/>
      <c r="G34" s="25">
        <f t="shared" si="0"/>
        <v>6595.0508344523305</v>
      </c>
      <c r="H34" s="26">
        <f t="shared" si="2"/>
        <v>8060.6176865528487</v>
      </c>
      <c r="I34" s="1"/>
      <c r="J34" s="1"/>
    </row>
    <row r="35" spans="1:17" ht="43.9" customHeight="1" thickBot="1" x14ac:dyDescent="0.3">
      <c r="A35" s="55" t="s">
        <v>15</v>
      </c>
      <c r="B35" s="56"/>
      <c r="C35" s="56"/>
      <c r="D35" s="57"/>
      <c r="E35" s="13"/>
      <c r="F35" s="70" t="s">
        <v>16</v>
      </c>
      <c r="G35" s="71"/>
      <c r="H35" s="72"/>
      <c r="I35" s="2"/>
    </row>
    <row r="39" spans="1:17" ht="13.5" customHeight="1" x14ac:dyDescent="0.25">
      <c r="A39" s="5"/>
      <c r="B39" s="5"/>
      <c r="C39" s="5"/>
      <c r="D39" s="5"/>
      <c r="E39" s="5"/>
      <c r="F39" s="5"/>
      <c r="G39" s="5"/>
      <c r="H39" s="5"/>
      <c r="I39" s="5"/>
      <c r="J39" s="5"/>
      <c r="K39" s="5"/>
      <c r="L39" s="5"/>
      <c r="M39" s="5"/>
      <c r="N39" s="5"/>
      <c r="O39" s="5"/>
      <c r="P39" s="5"/>
      <c r="Q39" s="5"/>
    </row>
    <row r="40" spans="1:17" ht="13.5" customHeight="1" x14ac:dyDescent="0.25">
      <c r="A40" s="5"/>
      <c r="B40" s="5"/>
      <c r="C40" s="5"/>
      <c r="D40" s="5"/>
      <c r="E40" s="5"/>
      <c r="F40" s="5"/>
      <c r="G40" s="5"/>
      <c r="H40" s="5"/>
      <c r="I40" s="5"/>
      <c r="J40" s="5"/>
      <c r="K40" s="5"/>
      <c r="L40" s="5"/>
      <c r="M40" s="5"/>
      <c r="N40" s="5"/>
      <c r="O40" s="5"/>
      <c r="P40" s="5"/>
      <c r="Q40" s="5"/>
    </row>
    <row r="41" spans="1:17" ht="13.5" customHeight="1" x14ac:dyDescent="0.25">
      <c r="A41" s="5"/>
      <c r="B41" s="5"/>
      <c r="C41" s="5"/>
      <c r="D41" s="5"/>
      <c r="E41" s="5"/>
      <c r="F41" s="5"/>
      <c r="G41" s="5"/>
      <c r="H41" s="5"/>
      <c r="I41" s="5"/>
      <c r="J41" s="5"/>
      <c r="K41" s="5"/>
      <c r="L41" s="5"/>
      <c r="M41" s="5"/>
      <c r="N41" s="5"/>
      <c r="O41" s="5"/>
      <c r="P41" s="5"/>
      <c r="Q41" s="5"/>
    </row>
    <row r="42" spans="1:17" ht="23.25" x14ac:dyDescent="0.25">
      <c r="A42" s="4"/>
      <c r="B42" s="4"/>
      <c r="C42" s="4"/>
      <c r="D42" s="4"/>
      <c r="E42" s="4"/>
      <c r="F42" s="4"/>
      <c r="G42" s="4"/>
      <c r="H42" s="4"/>
      <c r="I42" s="4"/>
      <c r="J42" s="4"/>
      <c r="K42" s="4"/>
      <c r="L42" s="4"/>
      <c r="M42" s="4"/>
      <c r="N42" s="5"/>
      <c r="O42" s="5"/>
      <c r="P42" s="5"/>
      <c r="Q42" s="5"/>
    </row>
    <row r="43" spans="1:17" ht="13.5" customHeight="1" x14ac:dyDescent="0.25">
      <c r="A43" s="4"/>
      <c r="B43" s="4"/>
      <c r="C43" s="4"/>
      <c r="D43" s="4"/>
      <c r="E43" s="4"/>
      <c r="F43" s="4"/>
      <c r="G43" s="4"/>
      <c r="H43" s="4"/>
      <c r="I43" s="5"/>
      <c r="J43" s="5"/>
      <c r="K43" s="5"/>
      <c r="L43" s="5"/>
      <c r="M43" s="5"/>
      <c r="N43" s="5"/>
      <c r="O43" s="5"/>
      <c r="P43" s="5"/>
      <c r="Q43" s="5"/>
    </row>
    <row r="44" spans="1:17" ht="13.5" customHeight="1" x14ac:dyDescent="0.25">
      <c r="A44" s="4"/>
      <c r="B44" s="4"/>
      <c r="C44" s="4"/>
      <c r="D44" s="4"/>
      <c r="E44" s="4"/>
      <c r="F44" s="4"/>
      <c r="G44" s="4"/>
      <c r="H44" s="4"/>
      <c r="I44" s="5"/>
      <c r="J44" s="5"/>
      <c r="K44" s="5"/>
      <c r="L44" s="5"/>
      <c r="M44" s="5"/>
      <c r="N44" s="5"/>
      <c r="O44" s="5"/>
      <c r="P44" s="5"/>
      <c r="Q44" s="5"/>
    </row>
    <row r="45" spans="1:17" ht="13.5" customHeight="1" x14ac:dyDescent="0.25">
      <c r="A45" s="4"/>
      <c r="B45" s="4"/>
      <c r="C45" s="4"/>
      <c r="D45" s="4"/>
      <c r="E45" s="4"/>
      <c r="F45" s="4"/>
      <c r="G45" s="4"/>
      <c r="H45" s="4"/>
      <c r="I45" s="5"/>
      <c r="J45" s="5"/>
      <c r="K45" s="5"/>
      <c r="L45" s="5"/>
      <c r="M45" s="5"/>
      <c r="N45" s="5"/>
      <c r="O45" s="5"/>
      <c r="P45" s="5"/>
      <c r="Q45" s="5"/>
    </row>
  </sheetData>
  <mergeCells count="12">
    <mergeCell ref="A35:D35"/>
    <mergeCell ref="F35:H35"/>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28BB-4844-41F2-B2D0-6E447E88B982}">
  <sheetPr>
    <pageSetUpPr fitToPage="1"/>
  </sheetPr>
  <dimension ref="A1:Q48"/>
  <sheetViews>
    <sheetView zoomScaleNormal="100" zoomScaleSheetLayoutView="100" workbookViewId="0">
      <pane ySplit="6" topLeftCell="A7" activePane="bottomLeft" state="frozen"/>
      <selection pane="bottomLeft" activeCell="A2" sqref="A2:H2"/>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6.5703125" style="1" customWidth="1"/>
    <col min="7" max="7" width="30.5703125" style="1" customWidth="1"/>
    <col min="8" max="8" width="32.42578125" style="1" customWidth="1"/>
    <col min="9" max="16384" width="9.42578125" style="1"/>
  </cols>
  <sheetData>
    <row r="1" spans="1:10" ht="57.75" customHeight="1" x14ac:dyDescent="0.25">
      <c r="A1" s="58" t="s">
        <v>1</v>
      </c>
      <c r="B1" s="58"/>
      <c r="C1" s="58"/>
      <c r="D1" s="58"/>
      <c r="E1" s="58"/>
      <c r="F1" s="58"/>
      <c r="G1" s="58"/>
      <c r="H1" s="58"/>
    </row>
    <row r="2" spans="1:10" ht="21.75" customHeight="1" thickBot="1" x14ac:dyDescent="0.3">
      <c r="A2" s="58" t="s">
        <v>19</v>
      </c>
      <c r="B2" s="58"/>
      <c r="C2" s="58"/>
      <c r="D2" s="58"/>
      <c r="E2" s="58"/>
      <c r="F2" s="58"/>
      <c r="G2" s="58"/>
      <c r="H2" s="58"/>
    </row>
    <row r="3" spans="1:10" ht="24" customHeight="1" thickBot="1" x14ac:dyDescent="0.3">
      <c r="A3" s="59" t="s">
        <v>3</v>
      </c>
      <c r="B3" s="59" t="s">
        <v>4</v>
      </c>
      <c r="C3" s="62" t="s">
        <v>5</v>
      </c>
      <c r="D3" s="63"/>
      <c r="E3" s="59" t="s">
        <v>6</v>
      </c>
      <c r="F3" s="59" t="s">
        <v>7</v>
      </c>
      <c r="G3" s="68" t="s">
        <v>8</v>
      </c>
      <c r="H3" s="69"/>
    </row>
    <row r="4" spans="1:10" ht="15" customHeight="1" x14ac:dyDescent="0.25">
      <c r="A4" s="60"/>
      <c r="B4" s="60"/>
      <c r="C4" s="64"/>
      <c r="D4" s="65"/>
      <c r="E4" s="60"/>
      <c r="F4" s="60"/>
      <c r="G4" s="59" t="s">
        <v>9</v>
      </c>
      <c r="H4" s="59" t="s">
        <v>10</v>
      </c>
    </row>
    <row r="5" spans="1:10" ht="46.5" customHeight="1" thickBot="1" x14ac:dyDescent="0.3">
      <c r="A5" s="60"/>
      <c r="B5" s="60"/>
      <c r="C5" s="66"/>
      <c r="D5" s="67"/>
      <c r="E5" s="60"/>
      <c r="F5" s="60"/>
      <c r="G5" s="61"/>
      <c r="H5" s="61"/>
    </row>
    <row r="6" spans="1:10" ht="96" customHeight="1" thickBot="1" x14ac:dyDescent="0.3">
      <c r="A6" s="61"/>
      <c r="B6" s="61"/>
      <c r="C6" s="6" t="s">
        <v>11</v>
      </c>
      <c r="D6" s="6" t="s">
        <v>12</v>
      </c>
      <c r="E6" s="61"/>
      <c r="F6" s="61"/>
      <c r="G6" s="7" t="s">
        <v>13</v>
      </c>
      <c r="H6" s="8" t="s">
        <v>14</v>
      </c>
    </row>
    <row r="7" spans="1:10" s="2" customFormat="1" ht="16.5" thickBot="1" x14ac:dyDescent="0.3">
      <c r="A7" s="14">
        <v>46082</v>
      </c>
      <c r="B7" s="42"/>
      <c r="C7" s="43"/>
      <c r="D7" s="43"/>
      <c r="E7" s="18">
        <v>7427.68</v>
      </c>
      <c r="F7" s="18"/>
      <c r="G7" s="18">
        <v>6684.9120000000003</v>
      </c>
      <c r="H7" s="18">
        <v>8170.4480000000012</v>
      </c>
      <c r="I7" s="1"/>
      <c r="J7" s="1"/>
    </row>
    <row r="8" spans="1:10" s="2" customFormat="1" ht="16.5" thickBot="1" x14ac:dyDescent="0.3">
      <c r="A8" s="14">
        <v>46083</v>
      </c>
      <c r="B8" s="44"/>
      <c r="C8" s="24"/>
      <c r="D8" s="24"/>
      <c r="E8" s="24">
        <v>8448.6299999999992</v>
      </c>
      <c r="F8" s="24"/>
      <c r="G8" s="24">
        <v>7603.7669999999998</v>
      </c>
      <c r="H8" s="24">
        <v>9293.4930000000004</v>
      </c>
      <c r="I8" s="1"/>
      <c r="J8" s="1"/>
    </row>
    <row r="9" spans="1:10" s="2" customFormat="1" ht="16.5" thickBot="1" x14ac:dyDescent="0.3">
      <c r="A9" s="14">
        <v>46084</v>
      </c>
      <c r="B9" s="45"/>
      <c r="C9" s="24"/>
      <c r="D9" s="24"/>
      <c r="E9" s="24">
        <v>8104.65</v>
      </c>
      <c r="F9" s="24"/>
      <c r="G9" s="24">
        <v>7294.1849999999995</v>
      </c>
      <c r="H9" s="24">
        <v>8915.1149999999998</v>
      </c>
      <c r="I9" s="1"/>
      <c r="J9" s="1"/>
    </row>
    <row r="10" spans="1:10" s="2" customFormat="1" ht="16.5" thickBot="1" x14ac:dyDescent="0.3">
      <c r="A10" s="14">
        <v>46085</v>
      </c>
      <c r="B10" s="45"/>
      <c r="C10" s="24"/>
      <c r="D10" s="24"/>
      <c r="E10" s="24">
        <v>12682.93</v>
      </c>
      <c r="F10" s="24"/>
      <c r="G10" s="24">
        <v>11414.637000000001</v>
      </c>
      <c r="H10" s="24">
        <v>13951.223000000002</v>
      </c>
      <c r="I10" s="1"/>
      <c r="J10" s="1"/>
    </row>
    <row r="11" spans="1:10" s="2" customFormat="1" ht="16.5" thickBot="1" x14ac:dyDescent="0.3">
      <c r="A11" s="14">
        <v>46086</v>
      </c>
      <c r="B11" s="45"/>
      <c r="C11" s="24"/>
      <c r="D11" s="24"/>
      <c r="E11" s="24">
        <v>8503.67</v>
      </c>
      <c r="F11" s="24"/>
      <c r="G11" s="24">
        <v>7653.3029999999999</v>
      </c>
      <c r="H11" s="24">
        <v>9354.0370000000003</v>
      </c>
      <c r="I11" s="1"/>
      <c r="J11" s="1"/>
    </row>
    <row r="12" spans="1:10" s="2" customFormat="1" ht="16.5" thickBot="1" x14ac:dyDescent="0.3">
      <c r="A12" s="14">
        <v>46087</v>
      </c>
      <c r="B12" s="45"/>
      <c r="C12" s="24"/>
      <c r="D12" s="24"/>
      <c r="E12" s="24">
        <v>8610.7900000000009</v>
      </c>
      <c r="F12" s="24"/>
      <c r="G12" s="24">
        <v>7749.7110000000011</v>
      </c>
      <c r="H12" s="24">
        <v>9471.8690000000024</v>
      </c>
      <c r="I12" s="1"/>
      <c r="J12" s="1"/>
    </row>
    <row r="13" spans="1:10" s="2" customFormat="1" ht="16.5" thickBot="1" x14ac:dyDescent="0.3">
      <c r="A13" s="14">
        <v>46088</v>
      </c>
      <c r="B13" s="45"/>
      <c r="C13" s="24"/>
      <c r="D13" s="24"/>
      <c r="E13" s="24">
        <v>8661.9699999999993</v>
      </c>
      <c r="F13" s="24"/>
      <c r="G13" s="24">
        <v>7795.7729999999992</v>
      </c>
      <c r="H13" s="24">
        <v>9528.1669999999995</v>
      </c>
      <c r="I13" s="1"/>
      <c r="J13" s="1"/>
    </row>
    <row r="14" spans="1:10" s="2" customFormat="1" ht="16.5" thickBot="1" x14ac:dyDescent="0.3">
      <c r="A14" s="14">
        <v>46089</v>
      </c>
      <c r="B14" s="45"/>
      <c r="C14" s="24">
        <v>8236.5364301999998</v>
      </c>
      <c r="D14" s="24"/>
      <c r="E14" s="24">
        <v>8454.77</v>
      </c>
      <c r="F14" s="24"/>
      <c r="G14" s="24">
        <v>7609.2930000000006</v>
      </c>
      <c r="H14" s="24">
        <v>9300.2470000000012</v>
      </c>
      <c r="I14" s="1"/>
      <c r="J14" s="1"/>
    </row>
    <row r="15" spans="1:10" s="2" customFormat="1" ht="16.5" thickBot="1" x14ac:dyDescent="0.3">
      <c r="A15" s="14">
        <v>46090</v>
      </c>
      <c r="B15" s="45"/>
      <c r="C15" s="24"/>
      <c r="D15" s="24"/>
      <c r="E15" s="24">
        <v>8536.2999999999993</v>
      </c>
      <c r="F15" s="24"/>
      <c r="G15" s="24">
        <v>7682.6699999999992</v>
      </c>
      <c r="H15" s="24">
        <v>9389.93</v>
      </c>
      <c r="I15" s="1"/>
      <c r="J15" s="1"/>
    </row>
    <row r="16" spans="1:10" s="2" customFormat="1" ht="16.5" thickBot="1" x14ac:dyDescent="0.3">
      <c r="A16" s="14">
        <v>46091</v>
      </c>
      <c r="B16" s="45"/>
      <c r="C16" s="24">
        <v>8432.1475599999994</v>
      </c>
      <c r="D16" s="24"/>
      <c r="E16" s="24">
        <v>8460.0400000000009</v>
      </c>
      <c r="F16" s="24"/>
      <c r="G16" s="24">
        <v>7614.036000000001</v>
      </c>
      <c r="H16" s="24">
        <v>9306.0440000000017</v>
      </c>
      <c r="I16" s="1"/>
      <c r="J16" s="1"/>
    </row>
    <row r="17" spans="1:10" s="2" customFormat="1" ht="16.5" thickBot="1" x14ac:dyDescent="0.3">
      <c r="A17" s="14">
        <v>46092</v>
      </c>
      <c r="B17" s="45"/>
      <c r="C17" s="24">
        <v>8330.4042212999993</v>
      </c>
      <c r="D17" s="24"/>
      <c r="E17" s="24">
        <v>8395.39</v>
      </c>
      <c r="F17" s="24"/>
      <c r="G17" s="24">
        <v>7555.8509999999997</v>
      </c>
      <c r="H17" s="24">
        <v>9234.9290000000001</v>
      </c>
      <c r="I17" s="1"/>
      <c r="J17" s="1"/>
    </row>
    <row r="18" spans="1:10" s="2" customFormat="1" ht="16.5" thickBot="1" x14ac:dyDescent="0.3">
      <c r="A18" s="14">
        <v>46093</v>
      </c>
      <c r="B18" s="45"/>
      <c r="C18" s="24">
        <v>8285.31</v>
      </c>
      <c r="D18" s="24"/>
      <c r="E18" s="24">
        <v>8355.52</v>
      </c>
      <c r="F18" s="24"/>
      <c r="G18" s="24">
        <v>7519.9680000000008</v>
      </c>
      <c r="H18" s="24">
        <v>9191.0720000000019</v>
      </c>
      <c r="I18" s="1"/>
      <c r="J18" s="1"/>
    </row>
    <row r="19" spans="1:10" s="2" customFormat="1" ht="16.5" thickBot="1" x14ac:dyDescent="0.3">
      <c r="A19" s="14">
        <v>46094</v>
      </c>
      <c r="B19" s="45"/>
      <c r="C19" s="24"/>
      <c r="D19" s="24"/>
      <c r="E19" s="24">
        <v>8201.6200000000008</v>
      </c>
      <c r="F19" s="24"/>
      <c r="G19" s="24">
        <v>7381.4580000000005</v>
      </c>
      <c r="H19" s="24">
        <v>9021.7820000000011</v>
      </c>
      <c r="I19" s="1"/>
      <c r="J19" s="1"/>
    </row>
    <row r="20" spans="1:10" s="2" customFormat="1" ht="16.5" thickBot="1" x14ac:dyDescent="0.3">
      <c r="A20" s="14">
        <v>46095</v>
      </c>
      <c r="B20" s="45"/>
      <c r="C20" s="24"/>
      <c r="D20" s="24"/>
      <c r="E20" s="24">
        <v>8008.43</v>
      </c>
      <c r="F20" s="24"/>
      <c r="G20" s="24">
        <v>7207.5870000000004</v>
      </c>
      <c r="H20" s="24">
        <v>8809.273000000001</v>
      </c>
      <c r="I20" s="1"/>
      <c r="J20" s="1"/>
    </row>
    <row r="21" spans="1:10" s="2" customFormat="1" ht="16.5" thickBot="1" x14ac:dyDescent="0.3">
      <c r="A21" s="14">
        <v>46096</v>
      </c>
      <c r="B21" s="45"/>
      <c r="C21" s="24"/>
      <c r="D21" s="24"/>
      <c r="E21" s="24">
        <v>8008.03</v>
      </c>
      <c r="F21" s="24"/>
      <c r="G21" s="24">
        <v>7207.2269999999999</v>
      </c>
      <c r="H21" s="24">
        <v>8808.8330000000005</v>
      </c>
      <c r="I21" s="1"/>
      <c r="J21" s="1"/>
    </row>
    <row r="22" spans="1:10" s="2" customFormat="1" ht="16.5" thickBot="1" x14ac:dyDescent="0.3">
      <c r="A22" s="14">
        <v>46097</v>
      </c>
      <c r="B22" s="45"/>
      <c r="C22" s="24"/>
      <c r="D22" s="24"/>
      <c r="E22" s="24">
        <v>8082.66</v>
      </c>
      <c r="F22" s="24"/>
      <c r="G22" s="24">
        <v>7274.3940000000002</v>
      </c>
      <c r="H22" s="24">
        <v>8890.9260000000013</v>
      </c>
      <c r="I22" s="1"/>
      <c r="J22" s="1"/>
    </row>
    <row r="23" spans="1:10" s="2" customFormat="1" ht="16.5" thickBot="1" x14ac:dyDescent="0.3">
      <c r="A23" s="14">
        <v>46098</v>
      </c>
      <c r="B23" s="45"/>
      <c r="C23" s="24">
        <v>8135.2350772000009</v>
      </c>
      <c r="D23" s="24"/>
      <c r="E23" s="24">
        <v>8157.9</v>
      </c>
      <c r="F23" s="24"/>
      <c r="G23" s="24">
        <v>7342.11</v>
      </c>
      <c r="H23" s="24">
        <v>8973.69</v>
      </c>
      <c r="I23" s="1"/>
      <c r="J23" s="1"/>
    </row>
    <row r="24" spans="1:10" s="2" customFormat="1" ht="16.5" thickBot="1" x14ac:dyDescent="0.3">
      <c r="A24" s="14">
        <v>46099</v>
      </c>
      <c r="B24" s="45"/>
      <c r="C24" s="24">
        <v>8343.0444267000003</v>
      </c>
      <c r="D24" s="24"/>
      <c r="E24" s="24">
        <v>8129.7</v>
      </c>
      <c r="F24" s="24"/>
      <c r="G24" s="24">
        <v>7316.73</v>
      </c>
      <c r="H24" s="24">
        <v>8942.67</v>
      </c>
      <c r="I24" s="1"/>
      <c r="J24" s="1"/>
    </row>
    <row r="25" spans="1:10" s="2" customFormat="1" ht="16.5" thickBot="1" x14ac:dyDescent="0.3">
      <c r="A25" s="14">
        <v>46100</v>
      </c>
      <c r="B25" s="45"/>
      <c r="C25" s="24">
        <v>8182.0101332500008</v>
      </c>
      <c r="D25" s="24"/>
      <c r="E25" s="24">
        <v>8216.41</v>
      </c>
      <c r="F25" s="24"/>
      <c r="G25" s="24">
        <v>7394.7690000000002</v>
      </c>
      <c r="H25" s="24">
        <v>9038.0510000000013</v>
      </c>
      <c r="I25" s="1"/>
      <c r="J25" s="1"/>
    </row>
    <row r="26" spans="1:10" s="2" customFormat="1" ht="16.5" thickBot="1" x14ac:dyDescent="0.3">
      <c r="A26" s="14">
        <v>46101</v>
      </c>
      <c r="B26" s="45"/>
      <c r="C26" s="24">
        <v>9503.6958809999996</v>
      </c>
      <c r="D26" s="24"/>
      <c r="E26" s="24">
        <v>9463.74</v>
      </c>
      <c r="F26" s="24"/>
      <c r="G26" s="24">
        <v>8517.366</v>
      </c>
      <c r="H26" s="24">
        <v>10410.114000000001</v>
      </c>
      <c r="I26" s="1"/>
      <c r="J26" s="1"/>
    </row>
    <row r="27" spans="1:10" s="2" customFormat="1" ht="16.5" thickBot="1" x14ac:dyDescent="0.3">
      <c r="A27" s="14">
        <v>46102</v>
      </c>
      <c r="B27" s="45"/>
      <c r="C27" s="24"/>
      <c r="D27" s="30"/>
      <c r="E27" s="24">
        <v>9763.4599999999991</v>
      </c>
      <c r="F27" s="30"/>
      <c r="G27" s="24">
        <v>8787.1139999999996</v>
      </c>
      <c r="H27" s="24">
        <v>10739.806</v>
      </c>
      <c r="I27" s="1"/>
      <c r="J27" s="1"/>
    </row>
    <row r="28" spans="1:10" s="2" customFormat="1" ht="16.5" thickBot="1" x14ac:dyDescent="0.3">
      <c r="A28" s="14">
        <v>46103</v>
      </c>
      <c r="B28" s="45"/>
      <c r="C28" s="24"/>
      <c r="D28" s="24"/>
      <c r="E28" s="24">
        <v>9619.4500000000007</v>
      </c>
      <c r="F28" s="24"/>
      <c r="G28" s="24">
        <v>8657.505000000001</v>
      </c>
      <c r="H28" s="24">
        <v>10581.395000000002</v>
      </c>
      <c r="I28" s="1"/>
      <c r="J28" s="1"/>
    </row>
    <row r="29" spans="1:10" s="2" customFormat="1" ht="16.5" thickBot="1" x14ac:dyDescent="0.3">
      <c r="A29" s="14">
        <v>46104</v>
      </c>
      <c r="B29" s="45"/>
      <c r="C29" s="24"/>
      <c r="D29" s="24"/>
      <c r="E29" s="24">
        <v>9587.74</v>
      </c>
      <c r="F29" s="24"/>
      <c r="G29" s="24">
        <v>8628.9660000000003</v>
      </c>
      <c r="H29" s="24">
        <v>10546.514000000001</v>
      </c>
      <c r="I29" s="1"/>
      <c r="J29" s="1"/>
    </row>
    <row r="30" spans="1:10" s="2" customFormat="1" ht="16.5" thickBot="1" x14ac:dyDescent="0.3">
      <c r="A30" s="14">
        <v>46105</v>
      </c>
      <c r="B30" s="45"/>
      <c r="C30" s="24">
        <v>8982.35</v>
      </c>
      <c r="D30" s="24"/>
      <c r="E30" s="24">
        <v>9032.35</v>
      </c>
      <c r="F30" s="24"/>
      <c r="G30" s="24">
        <v>8129.1150000000007</v>
      </c>
      <c r="H30" s="24">
        <v>9935.5850000000009</v>
      </c>
      <c r="I30" s="1"/>
      <c r="J30" s="1"/>
    </row>
    <row r="31" spans="1:10" s="2" customFormat="1" ht="16.5" thickBot="1" x14ac:dyDescent="0.3">
      <c r="A31" s="14">
        <v>46106</v>
      </c>
      <c r="B31" s="45"/>
      <c r="C31" s="24">
        <v>9092.83</v>
      </c>
      <c r="D31" s="24"/>
      <c r="E31" s="24">
        <v>9110.1299999999992</v>
      </c>
      <c r="F31" s="24"/>
      <c r="G31" s="24">
        <v>8199.1170000000002</v>
      </c>
      <c r="H31" s="24">
        <v>10021.143</v>
      </c>
      <c r="I31" s="1"/>
      <c r="J31" s="1"/>
    </row>
    <row r="32" spans="1:10" s="2" customFormat="1" ht="16.5" thickBot="1" x14ac:dyDescent="0.3">
      <c r="A32" s="14">
        <v>46107</v>
      </c>
      <c r="B32" s="45"/>
      <c r="C32" s="24">
        <v>8986.1507595000003</v>
      </c>
      <c r="D32" s="24"/>
      <c r="E32" s="24">
        <v>8996.15</v>
      </c>
      <c r="F32" s="24"/>
      <c r="G32" s="24">
        <v>8096.5349999999999</v>
      </c>
      <c r="H32" s="24">
        <v>9895.7650000000012</v>
      </c>
      <c r="I32" s="1"/>
      <c r="J32" s="1"/>
    </row>
    <row r="33" spans="1:17" s="2" customFormat="1" ht="16.5" thickBot="1" x14ac:dyDescent="0.3">
      <c r="A33" s="14">
        <v>46108</v>
      </c>
      <c r="B33" s="45"/>
      <c r="C33" s="24">
        <v>9249.4714550000008</v>
      </c>
      <c r="D33" s="24"/>
      <c r="E33" s="24">
        <v>9251.17</v>
      </c>
      <c r="F33" s="24"/>
      <c r="G33" s="24">
        <v>8326.0529999999999</v>
      </c>
      <c r="H33" s="24">
        <v>10176.287</v>
      </c>
      <c r="I33" s="1"/>
      <c r="J33" s="1"/>
    </row>
    <row r="34" spans="1:17" s="2" customFormat="1" ht="16.5" thickBot="1" x14ac:dyDescent="0.3">
      <c r="A34" s="46">
        <v>46109</v>
      </c>
      <c r="B34" s="47"/>
      <c r="C34" s="24">
        <v>9196.6200000000008</v>
      </c>
      <c r="D34" s="24"/>
      <c r="E34" s="24">
        <v>9214.24</v>
      </c>
      <c r="F34" s="24"/>
      <c r="G34" s="24">
        <v>8292.8160000000007</v>
      </c>
      <c r="H34" s="24">
        <v>10135.664000000001</v>
      </c>
      <c r="I34" s="1"/>
      <c r="J34" s="1"/>
    </row>
    <row r="35" spans="1:17" s="2" customFormat="1" ht="16.5" thickBot="1" x14ac:dyDescent="0.3">
      <c r="A35" s="46">
        <v>46110</v>
      </c>
      <c r="B35" s="45"/>
      <c r="C35" s="24">
        <v>9143.76</v>
      </c>
      <c r="D35" s="24"/>
      <c r="E35" s="24">
        <v>9143.76</v>
      </c>
      <c r="F35" s="24"/>
      <c r="G35" s="24">
        <v>8229.384</v>
      </c>
      <c r="H35" s="24">
        <v>10058.136</v>
      </c>
      <c r="I35" s="1"/>
      <c r="J35" s="1"/>
    </row>
    <row r="36" spans="1:17" s="2" customFormat="1" ht="16.5" thickBot="1" x14ac:dyDescent="0.3">
      <c r="A36" s="46">
        <v>46111</v>
      </c>
      <c r="B36" s="45"/>
      <c r="C36" s="24">
        <v>9196.6200000000008</v>
      </c>
      <c r="D36" s="24"/>
      <c r="E36" s="24">
        <v>9200.41</v>
      </c>
      <c r="F36" s="24"/>
      <c r="G36" s="24">
        <v>8280.3690000000006</v>
      </c>
      <c r="H36" s="24">
        <v>10120.451000000001</v>
      </c>
      <c r="I36" s="1"/>
      <c r="J36" s="1"/>
    </row>
    <row r="37" spans="1:17" s="2" customFormat="1" ht="16.5" thickBot="1" x14ac:dyDescent="0.3">
      <c r="A37" s="48">
        <v>46112</v>
      </c>
      <c r="B37" s="49"/>
      <c r="C37" s="31"/>
      <c r="D37" s="31"/>
      <c r="E37" s="31">
        <v>9314.76</v>
      </c>
      <c r="F37" s="31"/>
      <c r="G37" s="24">
        <v>8383.2839999999997</v>
      </c>
      <c r="H37" s="24">
        <v>10246.236000000001</v>
      </c>
      <c r="I37" s="1"/>
      <c r="J37" s="1"/>
    </row>
    <row r="38" spans="1:17" ht="43.9" customHeight="1" thickBot="1" x14ac:dyDescent="0.3">
      <c r="A38" s="75" t="s">
        <v>15</v>
      </c>
      <c r="B38" s="76"/>
      <c r="C38" s="76"/>
      <c r="D38" s="77"/>
      <c r="E38" s="13"/>
      <c r="F38" s="70" t="s">
        <v>16</v>
      </c>
      <c r="G38" s="71"/>
      <c r="H38" s="72"/>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6522F-B0AE-4AE9-84F6-02CCDD439C10}">
  <sheetPr>
    <pageSetUpPr fitToPage="1"/>
  </sheetPr>
  <dimension ref="A1:Q47"/>
  <sheetViews>
    <sheetView zoomScaleNormal="100" zoomScaleSheetLayoutView="100" workbookViewId="0">
      <pane ySplit="6" topLeftCell="A7" activePane="bottomLeft" state="frozen"/>
      <selection pane="bottomLeft" activeCell="F14" sqref="F14"/>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6.7109375" style="1" customWidth="1"/>
    <col min="7" max="7" width="27.85546875" style="1" customWidth="1"/>
    <col min="8" max="8" width="32" style="1" customWidth="1"/>
    <col min="9" max="16384" width="9.42578125" style="1"/>
  </cols>
  <sheetData>
    <row r="1" spans="1:10" ht="53.25" customHeight="1" x14ac:dyDescent="0.25">
      <c r="A1" s="58" t="s">
        <v>1</v>
      </c>
      <c r="B1" s="58"/>
      <c r="C1" s="58"/>
      <c r="D1" s="58"/>
      <c r="E1" s="58"/>
      <c r="F1" s="58"/>
      <c r="G1" s="58"/>
      <c r="H1" s="58"/>
    </row>
    <row r="2" spans="1:10" ht="15.75" thickBot="1" x14ac:dyDescent="0.3">
      <c r="A2" s="58" t="s">
        <v>20</v>
      </c>
      <c r="B2" s="58"/>
      <c r="C2" s="58"/>
      <c r="D2" s="58"/>
      <c r="E2" s="58"/>
      <c r="F2" s="58"/>
      <c r="G2" s="58"/>
      <c r="H2" s="58"/>
    </row>
    <row r="3" spans="1:10" ht="59.25" customHeight="1" thickBot="1" x14ac:dyDescent="0.3">
      <c r="A3" s="59" t="s">
        <v>3</v>
      </c>
      <c r="B3" s="59" t="s">
        <v>4</v>
      </c>
      <c r="C3" s="62" t="s">
        <v>5</v>
      </c>
      <c r="D3" s="63"/>
      <c r="E3" s="59" t="s">
        <v>6</v>
      </c>
      <c r="F3" s="59" t="s">
        <v>7</v>
      </c>
      <c r="G3" s="68" t="s">
        <v>8</v>
      </c>
      <c r="H3" s="69"/>
    </row>
    <row r="4" spans="1:10" ht="24.75" customHeight="1" x14ac:dyDescent="0.25">
      <c r="A4" s="60"/>
      <c r="B4" s="60"/>
      <c r="C4" s="64"/>
      <c r="D4" s="65"/>
      <c r="E4" s="60"/>
      <c r="F4" s="60"/>
      <c r="G4" s="59" t="s">
        <v>9</v>
      </c>
      <c r="H4" s="59" t="s">
        <v>10</v>
      </c>
    </row>
    <row r="5" spans="1:10" ht="29.25" customHeight="1" thickBot="1" x14ac:dyDescent="0.3">
      <c r="A5" s="60"/>
      <c r="B5" s="60"/>
      <c r="C5" s="66"/>
      <c r="D5" s="67"/>
      <c r="E5" s="60"/>
      <c r="F5" s="60"/>
      <c r="G5" s="61"/>
      <c r="H5" s="61"/>
    </row>
    <row r="6" spans="1:10" ht="73.5" customHeight="1" thickBot="1" x14ac:dyDescent="0.3">
      <c r="A6" s="61"/>
      <c r="B6" s="61"/>
      <c r="C6" s="6" t="s">
        <v>11</v>
      </c>
      <c r="D6" s="6" t="s">
        <v>12</v>
      </c>
      <c r="E6" s="61"/>
      <c r="F6" s="61"/>
      <c r="G6" s="7" t="s">
        <v>13</v>
      </c>
      <c r="H6" s="8" t="s">
        <v>14</v>
      </c>
    </row>
    <row r="7" spans="1:10" s="2" customFormat="1" ht="16.5" thickBot="1" x14ac:dyDescent="0.25">
      <c r="A7" s="50" t="s">
        <v>0</v>
      </c>
      <c r="B7" s="9"/>
      <c r="C7" s="51">
        <v>10588.73</v>
      </c>
      <c r="D7" s="10"/>
      <c r="E7" s="51">
        <v>11570.58</v>
      </c>
      <c r="F7" s="10"/>
      <c r="G7" s="51">
        <v>10413.52</v>
      </c>
      <c r="H7" s="51">
        <v>12727.64</v>
      </c>
      <c r="I7" s="1"/>
      <c r="J7" s="1"/>
    </row>
    <row r="8" spans="1:10" s="2" customFormat="1" ht="16.5" thickBot="1" x14ac:dyDescent="0.25">
      <c r="A8" s="52">
        <v>46114</v>
      </c>
      <c r="B8" s="11"/>
      <c r="C8" s="53">
        <v>10585.37</v>
      </c>
      <c r="D8" s="12"/>
      <c r="E8" s="53">
        <v>10888.47</v>
      </c>
      <c r="F8" s="12"/>
      <c r="G8" s="53">
        <v>9799.6200000000008</v>
      </c>
      <c r="H8" s="53">
        <v>11977.32</v>
      </c>
      <c r="I8" s="1"/>
      <c r="J8" s="1"/>
    </row>
    <row r="9" spans="1:10" s="2" customFormat="1" ht="16.5" thickBot="1" x14ac:dyDescent="0.25">
      <c r="A9" s="52">
        <v>46115</v>
      </c>
      <c r="B9" s="11"/>
      <c r="C9" s="53">
        <v>11856.25</v>
      </c>
      <c r="D9" s="12"/>
      <c r="E9" s="53">
        <v>11900.34</v>
      </c>
      <c r="F9" s="12"/>
      <c r="G9" s="53">
        <v>10710.31</v>
      </c>
      <c r="H9" s="53">
        <v>13090.38</v>
      </c>
      <c r="I9" s="1"/>
      <c r="J9" s="1"/>
    </row>
    <row r="10" spans="1:10" s="2" customFormat="1" ht="16.5" thickBot="1" x14ac:dyDescent="0.25">
      <c r="A10" s="52">
        <v>46116</v>
      </c>
      <c r="B10" s="11"/>
      <c r="C10" s="12"/>
      <c r="D10" s="12"/>
      <c r="E10" s="53">
        <v>11449.58</v>
      </c>
      <c r="F10" s="12"/>
      <c r="G10" s="53">
        <v>10304.620000000001</v>
      </c>
      <c r="H10" s="53">
        <v>12594.54</v>
      </c>
      <c r="I10" s="1"/>
      <c r="J10" s="1"/>
    </row>
    <row r="11" spans="1:10" s="2" customFormat="1" ht="16.5" thickBot="1" x14ac:dyDescent="0.25">
      <c r="A11" s="52">
        <v>46117</v>
      </c>
      <c r="B11" s="11"/>
      <c r="C11" s="53">
        <v>10394.790000000001</v>
      </c>
      <c r="D11" s="12"/>
      <c r="E11" s="53">
        <v>10394.790000000001</v>
      </c>
      <c r="F11" s="12"/>
      <c r="G11" s="53">
        <v>9355.31</v>
      </c>
      <c r="H11" s="53">
        <v>11434.27</v>
      </c>
      <c r="I11" s="1"/>
      <c r="J11" s="1"/>
    </row>
    <row r="12" spans="1:10" s="2" customFormat="1" ht="16.5" thickBot="1" x14ac:dyDescent="0.25">
      <c r="A12" s="52">
        <v>46118</v>
      </c>
      <c r="B12" s="11"/>
      <c r="C12" s="53">
        <v>11041.01</v>
      </c>
      <c r="D12" s="12"/>
      <c r="E12" s="53">
        <v>11044.88</v>
      </c>
      <c r="F12" s="12"/>
      <c r="G12" s="53">
        <v>9940.39</v>
      </c>
      <c r="H12" s="53">
        <v>12149.37</v>
      </c>
      <c r="I12" s="1"/>
      <c r="J12" s="1"/>
    </row>
    <row r="13" spans="1:10" s="2" customFormat="1" ht="16.5" thickBot="1" x14ac:dyDescent="0.25">
      <c r="A13" s="52">
        <v>46119</v>
      </c>
      <c r="B13" s="11"/>
      <c r="C13" s="53">
        <v>10388.25</v>
      </c>
      <c r="D13" s="12"/>
      <c r="E13" s="53">
        <v>10450.11</v>
      </c>
      <c r="F13" s="12"/>
      <c r="G13" s="53">
        <v>9405.1</v>
      </c>
      <c r="H13" s="53">
        <v>11495.12</v>
      </c>
      <c r="I13" s="1"/>
      <c r="J13" s="1"/>
    </row>
    <row r="14" spans="1:10" s="2" customFormat="1" ht="16.5" thickBot="1" x14ac:dyDescent="0.25">
      <c r="A14" s="52">
        <v>46120</v>
      </c>
      <c r="B14" s="11"/>
      <c r="C14" s="12"/>
      <c r="D14" s="12"/>
      <c r="E14" s="53">
        <v>10662.76</v>
      </c>
      <c r="F14" s="12"/>
      <c r="G14" s="53">
        <v>9596.48</v>
      </c>
      <c r="H14" s="53">
        <v>11729.03</v>
      </c>
      <c r="I14" s="1"/>
      <c r="J14" s="1"/>
    </row>
    <row r="15" spans="1:10" s="2" customFormat="1" ht="16.5" thickBot="1" x14ac:dyDescent="0.25">
      <c r="A15" s="52">
        <v>46121</v>
      </c>
      <c r="B15" s="11"/>
      <c r="C15" s="53">
        <v>10555.2</v>
      </c>
      <c r="D15" s="12"/>
      <c r="E15" s="53">
        <v>11161.74</v>
      </c>
      <c r="F15" s="12"/>
      <c r="G15" s="53">
        <v>10045.57</v>
      </c>
      <c r="H15" s="53">
        <v>12277.92</v>
      </c>
      <c r="I15" s="1"/>
      <c r="J15" s="1"/>
    </row>
    <row r="16" spans="1:10" s="2" customFormat="1" ht="16.5" thickBot="1" x14ac:dyDescent="0.25">
      <c r="A16" s="52">
        <v>46122</v>
      </c>
      <c r="B16" s="11"/>
      <c r="C16" s="53">
        <v>10519.4</v>
      </c>
      <c r="D16" s="12"/>
      <c r="E16" s="53">
        <v>10567.42</v>
      </c>
      <c r="F16" s="12"/>
      <c r="G16" s="53">
        <v>9510.68</v>
      </c>
      <c r="H16" s="53">
        <v>11624.16</v>
      </c>
      <c r="I16" s="1"/>
      <c r="J16" s="1"/>
    </row>
    <row r="17" spans="1:10" s="2" customFormat="1" ht="16.5" thickBot="1" x14ac:dyDescent="0.25">
      <c r="A17" s="52">
        <v>46123</v>
      </c>
      <c r="B17" s="11"/>
      <c r="C17" s="53">
        <v>11578.95</v>
      </c>
      <c r="D17" s="12"/>
      <c r="E17" s="53">
        <v>11578.95</v>
      </c>
      <c r="F17" s="12"/>
      <c r="G17" s="53">
        <v>10421.049999999999</v>
      </c>
      <c r="H17" s="53">
        <v>12736.84</v>
      </c>
      <c r="I17" s="1"/>
      <c r="J17" s="1"/>
    </row>
    <row r="18" spans="1:10" s="2" customFormat="1" ht="16.5" thickBot="1" x14ac:dyDescent="0.25">
      <c r="A18" s="52">
        <v>46124</v>
      </c>
      <c r="B18" s="11"/>
      <c r="C18" s="53">
        <v>11578.95</v>
      </c>
      <c r="D18" s="12"/>
      <c r="E18" s="53">
        <v>11593.37</v>
      </c>
      <c r="F18" s="12"/>
      <c r="G18" s="53">
        <v>10434.030000000001</v>
      </c>
      <c r="H18" s="53">
        <v>12752.71</v>
      </c>
      <c r="I18" s="1"/>
      <c r="J18" s="1"/>
    </row>
    <row r="19" spans="1:10" s="2" customFormat="1" ht="16.5" thickBot="1" x14ac:dyDescent="0.25">
      <c r="A19" s="52">
        <v>46125</v>
      </c>
      <c r="B19" s="11"/>
      <c r="C19" s="12"/>
      <c r="D19" s="12"/>
      <c r="E19" s="12"/>
      <c r="F19" s="53">
        <v>11571.69</v>
      </c>
      <c r="G19" s="53">
        <v>10414.52</v>
      </c>
      <c r="H19" s="53">
        <v>12728.86</v>
      </c>
      <c r="I19" s="1"/>
      <c r="J19" s="1"/>
    </row>
    <row r="20" spans="1:10" s="2" customFormat="1" ht="16.5" thickBot="1" x14ac:dyDescent="0.25">
      <c r="A20" s="52">
        <v>46126</v>
      </c>
      <c r="B20" s="11"/>
      <c r="C20" s="53">
        <v>11599.3</v>
      </c>
      <c r="D20" s="12"/>
      <c r="E20" s="53">
        <v>11595.59</v>
      </c>
      <c r="F20" s="12"/>
      <c r="G20" s="53">
        <v>10436.030000000001</v>
      </c>
      <c r="H20" s="53">
        <v>12755.15</v>
      </c>
      <c r="I20" s="1"/>
      <c r="J20" s="1"/>
    </row>
    <row r="21" spans="1:10" s="2" customFormat="1" ht="16.5" thickBot="1" x14ac:dyDescent="0.25">
      <c r="A21" s="52">
        <v>46127</v>
      </c>
      <c r="B21" s="11"/>
      <c r="C21" s="53">
        <v>11589.11</v>
      </c>
      <c r="D21" s="12"/>
      <c r="E21" s="53">
        <v>11589.11</v>
      </c>
      <c r="F21" s="12"/>
      <c r="G21" s="53">
        <v>10430.200000000001</v>
      </c>
      <c r="H21" s="53">
        <v>12748.02</v>
      </c>
      <c r="I21" s="1"/>
      <c r="J21" s="1"/>
    </row>
    <row r="22" spans="1:10" s="2" customFormat="1" ht="16.5" thickBot="1" x14ac:dyDescent="0.25">
      <c r="A22" s="52">
        <v>46128</v>
      </c>
      <c r="B22" s="11"/>
      <c r="C22" s="53">
        <v>11392.41</v>
      </c>
      <c r="D22" s="12"/>
      <c r="E22" s="53">
        <v>11444.81</v>
      </c>
      <c r="F22" s="12"/>
      <c r="G22" s="53">
        <v>10300.32</v>
      </c>
      <c r="H22" s="53">
        <v>12589.29</v>
      </c>
      <c r="I22" s="1"/>
      <c r="J22" s="1"/>
    </row>
    <row r="23" spans="1:10" s="2" customFormat="1" ht="16.5" thickBot="1" x14ac:dyDescent="0.25">
      <c r="A23" s="52">
        <v>46129</v>
      </c>
      <c r="B23" s="11"/>
      <c r="C23" s="53">
        <v>10548.52</v>
      </c>
      <c r="D23" s="12"/>
      <c r="E23" s="53">
        <v>10548.52</v>
      </c>
      <c r="F23" s="12"/>
      <c r="G23" s="53">
        <v>9493.67</v>
      </c>
      <c r="H23" s="53">
        <v>11603.38</v>
      </c>
      <c r="I23" s="1"/>
      <c r="J23" s="1"/>
    </row>
    <row r="24" spans="1:10" s="2" customFormat="1" ht="16.5" thickBot="1" x14ac:dyDescent="0.25">
      <c r="A24" s="52">
        <v>46130</v>
      </c>
      <c r="B24" s="11"/>
      <c r="C24" s="53">
        <v>10842.11</v>
      </c>
      <c r="D24" s="12"/>
      <c r="E24" s="53">
        <v>10842.11</v>
      </c>
      <c r="F24" s="12"/>
      <c r="G24" s="53">
        <v>9757.89</v>
      </c>
      <c r="H24" s="53">
        <v>11926.32</v>
      </c>
      <c r="I24" s="1"/>
      <c r="J24" s="1"/>
    </row>
    <row r="25" spans="1:10" s="2" customFormat="1" ht="16.5" thickBot="1" x14ac:dyDescent="0.25">
      <c r="A25" s="52">
        <v>46131</v>
      </c>
      <c r="B25" s="11"/>
      <c r="C25" s="53">
        <v>10504.2</v>
      </c>
      <c r="D25" s="12"/>
      <c r="E25" s="53">
        <v>10506.21</v>
      </c>
      <c r="F25" s="12"/>
      <c r="G25" s="53">
        <v>9455.59</v>
      </c>
      <c r="H25" s="53">
        <v>11556.83</v>
      </c>
      <c r="I25" s="1"/>
      <c r="J25" s="1"/>
    </row>
    <row r="26" spans="1:10" s="2" customFormat="1" ht="16.5" thickBot="1" x14ac:dyDescent="0.25">
      <c r="A26" s="52">
        <v>46132</v>
      </c>
      <c r="B26" s="11"/>
      <c r="C26" s="53">
        <v>10284.86</v>
      </c>
      <c r="D26" s="12"/>
      <c r="E26" s="53">
        <v>10245.040000000001</v>
      </c>
      <c r="F26" s="12"/>
      <c r="G26" s="53">
        <v>9220.5400000000009</v>
      </c>
      <c r="H26" s="53">
        <v>11269.54</v>
      </c>
      <c r="I26" s="1"/>
      <c r="J26" s="1"/>
    </row>
    <row r="27" spans="1:10" s="2" customFormat="1" ht="16.5" thickBot="1" x14ac:dyDescent="0.25">
      <c r="A27" s="52">
        <v>46133</v>
      </c>
      <c r="B27" s="11"/>
      <c r="C27" s="53">
        <v>10507.88</v>
      </c>
      <c r="D27" s="12"/>
      <c r="E27" s="53">
        <v>10507.88</v>
      </c>
      <c r="F27" s="12"/>
      <c r="G27" s="53">
        <v>9457.09</v>
      </c>
      <c r="H27" s="53">
        <v>11558.67</v>
      </c>
      <c r="I27" s="1"/>
      <c r="J27" s="1"/>
    </row>
    <row r="28" spans="1:10" s="2" customFormat="1" ht="16.5" thickBot="1" x14ac:dyDescent="0.25">
      <c r="A28" s="52">
        <v>46134</v>
      </c>
      <c r="B28" s="11"/>
      <c r="C28" s="53">
        <v>10179.91</v>
      </c>
      <c r="D28" s="12"/>
      <c r="E28" s="53">
        <v>10179.91</v>
      </c>
      <c r="F28" s="12"/>
      <c r="G28" s="53">
        <v>9161.92</v>
      </c>
      <c r="H28" s="53">
        <v>11197.9</v>
      </c>
      <c r="I28" s="1"/>
      <c r="J28" s="1"/>
    </row>
    <row r="29" spans="1:10" s="2" customFormat="1" ht="16.5" thickBot="1" x14ac:dyDescent="0.25">
      <c r="A29" s="52">
        <v>46135</v>
      </c>
      <c r="B29" s="11"/>
      <c r="C29" s="53">
        <v>10000</v>
      </c>
      <c r="D29" s="12"/>
      <c r="E29" s="53">
        <v>10546.88</v>
      </c>
      <c r="F29" s="12"/>
      <c r="G29" s="53">
        <v>9492.19</v>
      </c>
      <c r="H29" s="53">
        <v>11601.56</v>
      </c>
      <c r="I29" s="1"/>
      <c r="J29" s="1"/>
    </row>
    <row r="30" spans="1:10" s="2" customFormat="1" ht="16.5" thickBot="1" x14ac:dyDescent="0.25">
      <c r="A30" s="52">
        <v>46136</v>
      </c>
      <c r="B30" s="11"/>
      <c r="C30" s="53">
        <v>9806.68</v>
      </c>
      <c r="D30" s="12"/>
      <c r="E30" s="53">
        <v>10540.18</v>
      </c>
      <c r="F30" s="12"/>
      <c r="G30" s="53">
        <v>9486.17</v>
      </c>
      <c r="H30" s="53">
        <v>11594.2</v>
      </c>
      <c r="I30" s="1"/>
      <c r="J30" s="1"/>
    </row>
    <row r="31" spans="1:10" s="2" customFormat="1" ht="16.5" thickBot="1" x14ac:dyDescent="0.25">
      <c r="A31" s="52">
        <v>46137</v>
      </c>
      <c r="B31" s="11"/>
      <c r="C31" s="53">
        <v>10126.58</v>
      </c>
      <c r="D31" s="12"/>
      <c r="E31" s="53">
        <v>10284.81</v>
      </c>
      <c r="F31" s="12"/>
      <c r="G31" s="53">
        <v>9256.33</v>
      </c>
      <c r="H31" s="53">
        <v>11313.29</v>
      </c>
      <c r="I31" s="1"/>
      <c r="J31" s="1"/>
    </row>
    <row r="32" spans="1:10" s="2" customFormat="1" ht="16.5" thickBot="1" x14ac:dyDescent="0.25">
      <c r="A32" s="52">
        <v>46138</v>
      </c>
      <c r="B32" s="11"/>
      <c r="C32" s="53">
        <v>9961.35</v>
      </c>
      <c r="D32" s="12"/>
      <c r="E32" s="53">
        <v>10015.81</v>
      </c>
      <c r="F32" s="12"/>
      <c r="G32" s="53">
        <v>9014.23</v>
      </c>
      <c r="H32" s="53">
        <v>11017.4</v>
      </c>
      <c r="I32" s="1"/>
      <c r="J32" s="1"/>
    </row>
    <row r="33" spans="1:17" s="2" customFormat="1" ht="16.5" thickBot="1" x14ac:dyDescent="0.25">
      <c r="A33" s="52">
        <v>46139</v>
      </c>
      <c r="B33" s="11"/>
      <c r="C33" s="53">
        <v>9947.09</v>
      </c>
      <c r="D33" s="12"/>
      <c r="E33" s="53">
        <v>10070.280000000001</v>
      </c>
      <c r="F33" s="12"/>
      <c r="G33" s="53">
        <v>9063.26</v>
      </c>
      <c r="H33" s="53">
        <v>11077.31</v>
      </c>
      <c r="I33" s="1"/>
      <c r="J33" s="1"/>
    </row>
    <row r="34" spans="1:17" s="2" customFormat="1" ht="16.5" thickBot="1" x14ac:dyDescent="0.25">
      <c r="A34" s="52">
        <v>46140</v>
      </c>
      <c r="B34" s="11"/>
      <c r="C34" s="53">
        <v>9878.5</v>
      </c>
      <c r="D34" s="12"/>
      <c r="E34" s="53">
        <v>9939.77</v>
      </c>
      <c r="F34" s="12"/>
      <c r="G34" s="53">
        <v>8945.7900000000009</v>
      </c>
      <c r="H34" s="53">
        <v>10933.75</v>
      </c>
      <c r="I34" s="1"/>
      <c r="J34" s="1"/>
    </row>
    <row r="35" spans="1:17" s="2" customFormat="1" ht="16.5" thickBot="1" x14ac:dyDescent="0.25">
      <c r="A35" s="52">
        <v>46141</v>
      </c>
      <c r="B35" s="11"/>
      <c r="C35" s="53">
        <v>9845.23</v>
      </c>
      <c r="D35" s="12"/>
      <c r="E35" s="53">
        <v>9973.61</v>
      </c>
      <c r="F35" s="12"/>
      <c r="G35" s="53">
        <v>8976.25</v>
      </c>
      <c r="H35" s="53">
        <v>10970.98</v>
      </c>
      <c r="I35" s="1"/>
      <c r="J35" s="1"/>
    </row>
    <row r="36" spans="1:17" s="2" customFormat="1" ht="16.5" thickBot="1" x14ac:dyDescent="0.25">
      <c r="A36" s="52">
        <v>46142</v>
      </c>
      <c r="B36" s="11"/>
      <c r="C36" s="53">
        <v>9859.9699999999993</v>
      </c>
      <c r="D36" s="12"/>
      <c r="E36" s="53">
        <v>9864.7199999999993</v>
      </c>
      <c r="F36" s="12"/>
      <c r="G36" s="53">
        <v>8878.25</v>
      </c>
      <c r="H36" s="53">
        <v>10851.19</v>
      </c>
      <c r="I36" s="1"/>
      <c r="J36" s="1"/>
    </row>
    <row r="37" spans="1:17" ht="43.9" customHeight="1" thickBot="1" x14ac:dyDescent="0.3">
      <c r="A37" s="55" t="s">
        <v>15</v>
      </c>
      <c r="B37" s="56"/>
      <c r="C37" s="56"/>
      <c r="D37" s="57"/>
      <c r="E37" s="13"/>
      <c r="F37" s="55" t="s">
        <v>16</v>
      </c>
      <c r="G37" s="56"/>
      <c r="H37" s="57"/>
      <c r="I37" s="2"/>
    </row>
    <row r="41" spans="1:17" ht="13.5" customHeight="1" x14ac:dyDescent="0.25">
      <c r="A41" s="5"/>
      <c r="B41" s="5"/>
      <c r="C41" s="5"/>
      <c r="D41" s="5"/>
      <c r="E41" s="5"/>
      <c r="F41" s="5"/>
      <c r="G41" s="5"/>
      <c r="H41" s="5"/>
      <c r="I41" s="5"/>
      <c r="J41" s="5"/>
      <c r="K41" s="5"/>
      <c r="L41" s="5"/>
      <c r="M41" s="5"/>
      <c r="N41" s="5"/>
      <c r="O41" s="5"/>
      <c r="P41" s="5"/>
      <c r="Q41" s="5"/>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23.25" x14ac:dyDescent="0.25">
      <c r="A44" s="4"/>
      <c r="B44" s="4"/>
      <c r="C44" s="4"/>
      <c r="D44" s="4"/>
      <c r="E44" s="4"/>
      <c r="F44" s="4"/>
      <c r="G44" s="4"/>
      <c r="H44" s="4"/>
      <c r="I44" s="4"/>
      <c r="J44" s="4"/>
      <c r="K44" s="4"/>
      <c r="L44" s="4"/>
      <c r="M44" s="4"/>
      <c r="N44" s="5"/>
      <c r="O44" s="5"/>
      <c r="P44" s="5"/>
      <c r="Q44" s="5"/>
    </row>
    <row r="45" spans="1:17" ht="13.5" customHeight="1" x14ac:dyDescent="0.25">
      <c r="A45" s="4"/>
      <c r="B45" s="4"/>
      <c r="C45" s="4"/>
      <c r="D45" s="4"/>
      <c r="E45" s="4"/>
      <c r="F45" s="4"/>
      <c r="G45" s="4"/>
      <c r="H45" s="4"/>
      <c r="I45" s="5"/>
      <c r="J45" s="5"/>
      <c r="K45" s="5"/>
      <c r="L45" s="5"/>
      <c r="M45" s="5"/>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sheetData>
  <mergeCells count="12">
    <mergeCell ref="A37:D37"/>
    <mergeCell ref="F37:H37"/>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86FB-DAF5-4CC4-8356-557933E5B3CF}">
  <sheetPr>
    <pageSetUpPr fitToPage="1"/>
  </sheetPr>
  <dimension ref="A1:Q48"/>
  <sheetViews>
    <sheetView zoomScaleNormal="100" zoomScaleSheetLayoutView="100" workbookViewId="0">
      <pane ySplit="6" topLeftCell="A7" activePane="bottomLeft" state="frozen"/>
      <selection pane="bottomLeft" activeCell="C32" sqref="C32"/>
    </sheetView>
  </sheetViews>
  <sheetFormatPr defaultColWidth="9.42578125" defaultRowHeight="13.5" x14ac:dyDescent="0.25"/>
  <cols>
    <col min="1" max="1" width="14" style="1" customWidth="1"/>
    <col min="2" max="2" width="18.42578125" style="1" customWidth="1"/>
    <col min="3" max="3" width="24.42578125" style="3" customWidth="1"/>
    <col min="4" max="4" width="26.7109375" style="1" customWidth="1"/>
    <col min="5" max="5" width="23.7109375" style="1" customWidth="1"/>
    <col min="6" max="6" width="59.28515625" style="1" customWidth="1"/>
    <col min="7" max="7" width="29.7109375" style="1" customWidth="1"/>
    <col min="8" max="8" width="30.85546875" style="1" customWidth="1"/>
    <col min="9" max="16384" width="9.42578125" style="1"/>
  </cols>
  <sheetData>
    <row r="1" spans="1:10" ht="53.25" customHeight="1" x14ac:dyDescent="0.25">
      <c r="A1" s="58" t="s">
        <v>1</v>
      </c>
      <c r="B1" s="58"/>
      <c r="C1" s="58"/>
      <c r="D1" s="58"/>
      <c r="E1" s="58"/>
      <c r="F1" s="58"/>
      <c r="G1" s="58"/>
      <c r="H1" s="58"/>
    </row>
    <row r="2" spans="1:10" ht="15.75" thickBot="1" x14ac:dyDescent="0.3">
      <c r="A2" s="58" t="s">
        <v>2</v>
      </c>
      <c r="B2" s="58"/>
      <c r="C2" s="58"/>
      <c r="D2" s="58"/>
      <c r="E2" s="58"/>
      <c r="F2" s="58"/>
      <c r="G2" s="58"/>
      <c r="H2" s="58"/>
    </row>
    <row r="3" spans="1:10" ht="59.25" customHeight="1" thickBot="1" x14ac:dyDescent="0.3">
      <c r="A3" s="59" t="s">
        <v>3</v>
      </c>
      <c r="B3" s="59" t="s">
        <v>4</v>
      </c>
      <c r="C3" s="62" t="s">
        <v>5</v>
      </c>
      <c r="D3" s="63"/>
      <c r="E3" s="59" t="s">
        <v>6</v>
      </c>
      <c r="F3" s="59" t="s">
        <v>7</v>
      </c>
      <c r="G3" s="68" t="s">
        <v>8</v>
      </c>
      <c r="H3" s="69"/>
    </row>
    <row r="4" spans="1:10" ht="24.75" customHeight="1" x14ac:dyDescent="0.25">
      <c r="A4" s="60"/>
      <c r="B4" s="60"/>
      <c r="C4" s="64"/>
      <c r="D4" s="65"/>
      <c r="E4" s="60"/>
      <c r="F4" s="60"/>
      <c r="G4" s="59" t="s">
        <v>9</v>
      </c>
      <c r="H4" s="59" t="s">
        <v>10</v>
      </c>
    </row>
    <row r="5" spans="1:10" ht="29.25" customHeight="1" thickBot="1" x14ac:dyDescent="0.3">
      <c r="A5" s="60"/>
      <c r="B5" s="60"/>
      <c r="C5" s="66"/>
      <c r="D5" s="67"/>
      <c r="E5" s="60"/>
      <c r="F5" s="60"/>
      <c r="G5" s="61"/>
      <c r="H5" s="61"/>
    </row>
    <row r="6" spans="1:10" ht="58.5" customHeight="1" thickBot="1" x14ac:dyDescent="0.3">
      <c r="A6" s="61"/>
      <c r="B6" s="61"/>
      <c r="C6" s="6" t="s">
        <v>11</v>
      </c>
      <c r="D6" s="6" t="s">
        <v>12</v>
      </c>
      <c r="E6" s="61"/>
      <c r="F6" s="61"/>
      <c r="G6" s="7" t="s">
        <v>13</v>
      </c>
      <c r="H6" s="8" t="s">
        <v>14</v>
      </c>
    </row>
    <row r="7" spans="1:10" s="2" customFormat="1" ht="16.5" thickBot="1" x14ac:dyDescent="0.25">
      <c r="A7" s="54">
        <v>46143</v>
      </c>
      <c r="B7" s="9"/>
      <c r="C7" s="51">
        <v>9929.58</v>
      </c>
      <c r="D7" s="10"/>
      <c r="E7" s="51">
        <v>9962.07</v>
      </c>
      <c r="F7" s="10"/>
      <c r="G7" s="51">
        <v>8965.8700000000008</v>
      </c>
      <c r="H7" s="51">
        <v>10958.28</v>
      </c>
      <c r="I7" s="1"/>
      <c r="J7" s="1"/>
    </row>
    <row r="8" spans="1:10" s="2" customFormat="1" ht="16.5" thickBot="1" x14ac:dyDescent="0.25">
      <c r="A8" s="52">
        <v>46144</v>
      </c>
      <c r="B8" s="11"/>
      <c r="C8" s="53">
        <v>9936.58</v>
      </c>
      <c r="D8" s="12"/>
      <c r="E8" s="53">
        <v>9988.5499999999993</v>
      </c>
      <c r="F8" s="12"/>
      <c r="G8" s="53">
        <v>8989.7000000000007</v>
      </c>
      <c r="H8" s="53">
        <v>10987.41</v>
      </c>
      <c r="I8" s="1"/>
      <c r="J8" s="1"/>
    </row>
    <row r="9" spans="1:10" s="2" customFormat="1" ht="16.5" thickBot="1" x14ac:dyDescent="0.25">
      <c r="A9" s="52">
        <v>46145</v>
      </c>
      <c r="B9" s="11"/>
      <c r="C9" s="53">
        <v>9947.09</v>
      </c>
      <c r="D9" s="12"/>
      <c r="E9" s="53">
        <v>9964.26</v>
      </c>
      <c r="F9" s="12"/>
      <c r="G9" s="53">
        <v>8967.84</v>
      </c>
      <c r="H9" s="53">
        <v>10960.69</v>
      </c>
      <c r="I9" s="1"/>
      <c r="J9" s="1"/>
    </row>
    <row r="10" spans="1:10" s="2" customFormat="1" ht="16.5" thickBot="1" x14ac:dyDescent="0.25">
      <c r="A10" s="52">
        <v>46146</v>
      </c>
      <c r="B10" s="11"/>
      <c r="C10" s="53">
        <v>9870.4</v>
      </c>
      <c r="D10" s="12"/>
      <c r="E10" s="53">
        <v>10049.370000000001</v>
      </c>
      <c r="F10" s="12"/>
      <c r="G10" s="53">
        <v>9044.43</v>
      </c>
      <c r="H10" s="53">
        <v>11054.3</v>
      </c>
      <c r="I10" s="1"/>
      <c r="J10" s="1"/>
    </row>
    <row r="11" spans="1:10" s="2" customFormat="1" ht="16.5" thickBot="1" x14ac:dyDescent="0.25">
      <c r="A11" s="52">
        <v>46147</v>
      </c>
      <c r="B11" s="11"/>
      <c r="C11" s="53">
        <v>9854.25</v>
      </c>
      <c r="D11" s="12"/>
      <c r="E11" s="53">
        <v>10192.59</v>
      </c>
      <c r="F11" s="12"/>
      <c r="G11" s="53">
        <v>9173.33</v>
      </c>
      <c r="H11" s="53">
        <v>11211.85</v>
      </c>
      <c r="I11" s="1"/>
      <c r="J11" s="1"/>
    </row>
    <row r="12" spans="1:10" s="2" customFormat="1" ht="16.5" thickBot="1" x14ac:dyDescent="0.25">
      <c r="A12" s="52">
        <v>46148</v>
      </c>
      <c r="B12" s="11"/>
      <c r="C12" s="53">
        <v>10042.280000000001</v>
      </c>
      <c r="D12" s="12"/>
      <c r="E12" s="53">
        <v>10047.39</v>
      </c>
      <c r="F12" s="12"/>
      <c r="G12" s="53">
        <v>9042.65</v>
      </c>
      <c r="H12" s="53">
        <v>11052.13</v>
      </c>
      <c r="I12" s="1"/>
      <c r="J12" s="1"/>
    </row>
    <row r="13" spans="1:10" s="2" customFormat="1" ht="16.5" thickBot="1" x14ac:dyDescent="0.25">
      <c r="A13" s="52">
        <v>46149</v>
      </c>
      <c r="B13" s="11"/>
      <c r="C13" s="53">
        <v>9920.84</v>
      </c>
      <c r="D13" s="12"/>
      <c r="E13" s="53">
        <v>10028.879999999999</v>
      </c>
      <c r="F13" s="12"/>
      <c r="G13" s="53">
        <v>9025.99</v>
      </c>
      <c r="H13" s="53">
        <v>11031.77</v>
      </c>
      <c r="I13" s="1"/>
      <c r="J13" s="1"/>
    </row>
    <row r="14" spans="1:10" s="2" customFormat="1" ht="16.5" thickBot="1" x14ac:dyDescent="0.25">
      <c r="A14" s="52">
        <v>46150</v>
      </c>
      <c r="B14" s="11"/>
      <c r="C14" s="53">
        <v>9903.42</v>
      </c>
      <c r="D14" s="12"/>
      <c r="E14" s="53">
        <v>9994.69</v>
      </c>
      <c r="F14" s="12"/>
      <c r="G14" s="53">
        <v>8995.2199999999993</v>
      </c>
      <c r="H14" s="53">
        <v>10994.16</v>
      </c>
      <c r="I14" s="1"/>
      <c r="J14" s="1"/>
    </row>
    <row r="15" spans="1:10" s="2" customFormat="1" ht="16.5" thickBot="1" x14ac:dyDescent="0.25">
      <c r="A15" s="52">
        <v>46151</v>
      </c>
      <c r="B15" s="11"/>
      <c r="C15" s="53">
        <v>9894.74</v>
      </c>
      <c r="D15" s="12"/>
      <c r="E15" s="53">
        <v>9902.9699999999993</v>
      </c>
      <c r="F15" s="12"/>
      <c r="G15" s="53">
        <v>8912.67</v>
      </c>
      <c r="H15" s="53">
        <v>10893.26</v>
      </c>
      <c r="I15" s="1"/>
      <c r="J15" s="1"/>
    </row>
    <row r="16" spans="1:10" s="2" customFormat="1" ht="16.5" thickBot="1" x14ac:dyDescent="0.25">
      <c r="A16" s="52">
        <v>46152</v>
      </c>
      <c r="B16" s="11"/>
      <c r="C16" s="12"/>
      <c r="D16" s="12"/>
      <c r="E16" s="53">
        <v>9801.8799999999992</v>
      </c>
      <c r="F16" s="12"/>
      <c r="G16" s="53">
        <v>8821.69</v>
      </c>
      <c r="H16" s="53">
        <v>10782.06</v>
      </c>
      <c r="I16" s="1"/>
      <c r="J16" s="1"/>
    </row>
    <row r="17" spans="1:10" s="2" customFormat="1" ht="16.5" thickBot="1" x14ac:dyDescent="0.25">
      <c r="A17" s="52">
        <v>46153</v>
      </c>
      <c r="B17" s="11"/>
      <c r="C17" s="53">
        <v>9832.4599999999991</v>
      </c>
      <c r="D17" s="12"/>
      <c r="E17" s="53">
        <v>9846.68</v>
      </c>
      <c r="F17" s="12"/>
      <c r="G17" s="53">
        <v>8862.01</v>
      </c>
      <c r="H17" s="53">
        <v>10831.35</v>
      </c>
      <c r="I17" s="1"/>
      <c r="J17" s="1"/>
    </row>
    <row r="18" spans="1:10" s="2" customFormat="1" ht="16.5" thickBot="1" x14ac:dyDescent="0.25">
      <c r="A18" s="52">
        <v>46154</v>
      </c>
      <c r="B18" s="11"/>
      <c r="C18" s="53">
        <v>9870.36</v>
      </c>
      <c r="D18" s="12"/>
      <c r="E18" s="53">
        <v>9903.56</v>
      </c>
      <c r="F18" s="12"/>
      <c r="G18" s="53">
        <v>8913.2000000000007</v>
      </c>
      <c r="H18" s="53">
        <v>10893.91</v>
      </c>
      <c r="I18" s="1"/>
      <c r="J18" s="1"/>
    </row>
    <row r="19" spans="1:10" s="2" customFormat="1" ht="16.5" thickBot="1" x14ac:dyDescent="0.25">
      <c r="A19" s="52">
        <v>46155</v>
      </c>
      <c r="B19" s="11"/>
      <c r="C19" s="53">
        <v>9878.6200000000008</v>
      </c>
      <c r="D19" s="12"/>
      <c r="E19" s="53">
        <v>9915.7000000000007</v>
      </c>
      <c r="F19" s="12"/>
      <c r="G19" s="53">
        <v>8924.1299999999992</v>
      </c>
      <c r="H19" s="53">
        <v>10907.27</v>
      </c>
      <c r="I19" s="1"/>
      <c r="J19" s="1"/>
    </row>
    <row r="20" spans="1:10" s="2" customFormat="1" ht="16.5" thickBot="1" x14ac:dyDescent="0.25">
      <c r="A20" s="52">
        <v>46156</v>
      </c>
      <c r="B20" s="11"/>
      <c r="C20" s="53">
        <v>10136.549999999999</v>
      </c>
      <c r="D20" s="12"/>
      <c r="E20" s="53">
        <v>10139.75</v>
      </c>
      <c r="F20" s="12"/>
      <c r="G20" s="53">
        <v>9125.77</v>
      </c>
      <c r="H20" s="53">
        <v>11153.72</v>
      </c>
      <c r="I20" s="1"/>
      <c r="J20" s="1"/>
    </row>
    <row r="21" spans="1:10" s="2" customFormat="1" ht="16.5" thickBot="1" x14ac:dyDescent="0.25">
      <c r="A21" s="52">
        <v>46157</v>
      </c>
      <c r="B21" s="11"/>
      <c r="C21" s="53">
        <v>10555.23</v>
      </c>
      <c r="D21" s="12"/>
      <c r="E21" s="53">
        <v>10693.12</v>
      </c>
      <c r="F21" s="12"/>
      <c r="G21" s="53">
        <v>9623.81</v>
      </c>
      <c r="H21" s="53">
        <v>11762.44</v>
      </c>
      <c r="I21" s="1"/>
      <c r="J21" s="1"/>
    </row>
    <row r="22" spans="1:10" s="2" customFormat="1" ht="16.5" thickBot="1" x14ac:dyDescent="0.25">
      <c r="A22" s="52">
        <v>46158</v>
      </c>
      <c r="B22" s="11"/>
      <c r="C22" s="53">
        <v>10588.73</v>
      </c>
      <c r="D22" s="12"/>
      <c r="E22" s="53">
        <v>10425.799999999999</v>
      </c>
      <c r="F22" s="12"/>
      <c r="G22" s="53">
        <v>9383.2199999999993</v>
      </c>
      <c r="H22" s="53">
        <v>11468.39</v>
      </c>
      <c r="I22" s="1"/>
      <c r="J22" s="1"/>
    </row>
    <row r="23" spans="1:10" s="2" customFormat="1" ht="16.5" thickBot="1" x14ac:dyDescent="0.25">
      <c r="A23" s="52">
        <v>46159</v>
      </c>
      <c r="B23" s="11"/>
      <c r="C23" s="53">
        <v>10021.1</v>
      </c>
      <c r="D23" s="12"/>
      <c r="E23" s="53">
        <v>10021.1</v>
      </c>
      <c r="F23" s="12"/>
      <c r="G23" s="53">
        <v>9018.99</v>
      </c>
      <c r="H23" s="53">
        <v>11023.21</v>
      </c>
      <c r="I23" s="1"/>
      <c r="J23" s="1"/>
    </row>
    <row r="24" spans="1:10" s="2" customFormat="1" ht="16.5" thickBot="1" x14ac:dyDescent="0.25">
      <c r="A24" s="52">
        <v>46160</v>
      </c>
      <c r="B24" s="11"/>
      <c r="C24" s="53">
        <v>9980.99</v>
      </c>
      <c r="D24" s="12"/>
      <c r="E24" s="53">
        <v>9986.56</v>
      </c>
      <c r="F24" s="12"/>
      <c r="G24" s="53">
        <v>8987.9</v>
      </c>
      <c r="H24" s="53">
        <v>10985.21</v>
      </c>
      <c r="I24" s="1"/>
      <c r="J24" s="1"/>
    </row>
    <row r="25" spans="1:10" s="2" customFormat="1" ht="16.5" thickBot="1" x14ac:dyDescent="0.25">
      <c r="A25" s="52">
        <v>46161</v>
      </c>
      <c r="B25" s="11"/>
      <c r="C25" s="53">
        <v>10086.61</v>
      </c>
      <c r="D25" s="12"/>
      <c r="E25" s="53">
        <v>10052.76</v>
      </c>
      <c r="F25" s="12"/>
      <c r="G25" s="53">
        <v>9047.48</v>
      </c>
      <c r="H25" s="53">
        <v>11058.03</v>
      </c>
      <c r="I25" s="1"/>
      <c r="J25" s="1"/>
    </row>
    <row r="26" spans="1:10" s="2" customFormat="1" ht="16.5" thickBot="1" x14ac:dyDescent="0.25">
      <c r="A26" s="52">
        <v>46162</v>
      </c>
      <c r="B26" s="11"/>
      <c r="C26" s="53">
        <v>10125.25</v>
      </c>
      <c r="D26" s="12"/>
      <c r="E26" s="53">
        <v>10413.14</v>
      </c>
      <c r="F26" s="12"/>
      <c r="G26" s="53">
        <v>9371.83</v>
      </c>
      <c r="H26" s="53">
        <v>11454.46</v>
      </c>
      <c r="I26" s="1"/>
      <c r="J26" s="1"/>
    </row>
    <row r="27" spans="1:10" s="2" customFormat="1" ht="16.5" thickBot="1" x14ac:dyDescent="0.25">
      <c r="A27" s="52">
        <v>46163</v>
      </c>
      <c r="B27" s="11"/>
      <c r="C27" s="53">
        <v>10924.37</v>
      </c>
      <c r="D27" s="12"/>
      <c r="E27" s="53">
        <v>10920.84</v>
      </c>
      <c r="F27" s="12"/>
      <c r="G27" s="53">
        <v>9828.76</v>
      </c>
      <c r="H27" s="53">
        <v>12012.92</v>
      </c>
      <c r="I27" s="1"/>
      <c r="J27" s="1"/>
    </row>
    <row r="28" spans="1:10" s="2" customFormat="1" ht="16.5" thickBot="1" x14ac:dyDescent="0.25">
      <c r="A28" s="52">
        <v>46164</v>
      </c>
      <c r="B28" s="11"/>
      <c r="C28" s="53">
        <v>10471.200000000001</v>
      </c>
      <c r="D28" s="12"/>
      <c r="E28" s="53">
        <v>10972.82</v>
      </c>
      <c r="F28" s="12"/>
      <c r="G28" s="53">
        <v>9875.5400000000009</v>
      </c>
      <c r="H28" s="53">
        <v>12070.1</v>
      </c>
      <c r="I28" s="1"/>
      <c r="J28" s="1"/>
    </row>
    <row r="29" spans="1:10" s="2" customFormat="1" ht="16.5" thickBot="1" x14ac:dyDescent="0.25">
      <c r="A29" s="52">
        <v>46165</v>
      </c>
      <c r="B29" s="11"/>
      <c r="C29" s="53">
        <v>10901.47</v>
      </c>
      <c r="D29" s="12"/>
      <c r="E29" s="53">
        <v>10901.47</v>
      </c>
      <c r="F29" s="12"/>
      <c r="G29" s="53">
        <v>9811.32</v>
      </c>
      <c r="H29" s="53">
        <v>11991.61</v>
      </c>
      <c r="I29" s="1"/>
      <c r="J29" s="1"/>
    </row>
    <row r="30" spans="1:10" s="2" customFormat="1" ht="16.5" thickBot="1" x14ac:dyDescent="0.25">
      <c r="A30" s="52">
        <v>46166</v>
      </c>
      <c r="B30" s="11"/>
      <c r="C30" s="53">
        <v>10187.11</v>
      </c>
      <c r="D30" s="12"/>
      <c r="E30" s="53">
        <v>10187.11</v>
      </c>
      <c r="F30" s="12"/>
      <c r="G30" s="53">
        <v>9168.4</v>
      </c>
      <c r="H30" s="53">
        <v>11205.82</v>
      </c>
      <c r="I30" s="1"/>
      <c r="J30" s="1"/>
    </row>
    <row r="31" spans="1:10" s="2" customFormat="1" ht="16.5" thickBot="1" x14ac:dyDescent="0.25">
      <c r="A31" s="52">
        <v>46167</v>
      </c>
      <c r="B31" s="11"/>
      <c r="C31" s="53">
        <v>10146.44</v>
      </c>
      <c r="D31" s="12"/>
      <c r="E31" s="53">
        <v>10146.44</v>
      </c>
      <c r="F31" s="12"/>
      <c r="G31" s="53">
        <v>9131.7999999999993</v>
      </c>
      <c r="H31" s="53">
        <v>11161.09</v>
      </c>
      <c r="I31" s="1"/>
      <c r="J31" s="1"/>
    </row>
    <row r="32" spans="1:10" s="2" customFormat="1" ht="16.5" thickBot="1" x14ac:dyDescent="0.25">
      <c r="A32" s="52">
        <v>46168</v>
      </c>
      <c r="B32" s="11"/>
      <c r="C32" s="53">
        <v>10482.18</v>
      </c>
      <c r="D32" s="12"/>
      <c r="E32" s="53">
        <v>10482.18</v>
      </c>
      <c r="F32" s="12"/>
      <c r="G32" s="53">
        <v>9433.9599999999991</v>
      </c>
      <c r="H32" s="53">
        <v>11530.4</v>
      </c>
      <c r="I32" s="1"/>
      <c r="J32" s="1"/>
    </row>
    <row r="33" spans="1:17" s="2" customFormat="1" ht="16.5" thickBot="1" x14ac:dyDescent="0.25">
      <c r="A33" s="52">
        <v>46169</v>
      </c>
      <c r="B33" s="11"/>
      <c r="C33" s="53">
        <v>10376.57</v>
      </c>
      <c r="D33" s="12"/>
      <c r="E33" s="53">
        <v>10376.57</v>
      </c>
      <c r="F33" s="12"/>
      <c r="G33" s="53">
        <v>9338.91</v>
      </c>
      <c r="H33" s="53">
        <v>11414.23</v>
      </c>
      <c r="I33" s="1"/>
      <c r="J33" s="1"/>
    </row>
    <row r="34" spans="1:17" s="2" customFormat="1" ht="16.5" thickBot="1" x14ac:dyDescent="0.25">
      <c r="A34" s="52">
        <v>46170</v>
      </c>
      <c r="B34" s="11"/>
      <c r="C34" s="53">
        <v>10504.2</v>
      </c>
      <c r="D34" s="12"/>
      <c r="E34" s="53">
        <v>10638.64</v>
      </c>
      <c r="F34" s="12"/>
      <c r="G34" s="53">
        <v>9574.7800000000007</v>
      </c>
      <c r="H34" s="53">
        <v>11702.51</v>
      </c>
      <c r="I34" s="1"/>
      <c r="J34" s="1"/>
    </row>
    <row r="35" spans="1:17" s="2" customFormat="1" ht="16.5" thickBot="1" x14ac:dyDescent="0.25">
      <c r="A35" s="52">
        <v>46171</v>
      </c>
      <c r="B35" s="11"/>
      <c r="C35" s="53">
        <v>10526.32</v>
      </c>
      <c r="D35" s="12"/>
      <c r="E35" s="53">
        <v>10669.86</v>
      </c>
      <c r="F35" s="12"/>
      <c r="G35" s="53">
        <v>9602.8700000000008</v>
      </c>
      <c r="H35" s="53">
        <v>11736.84</v>
      </c>
      <c r="I35" s="1"/>
      <c r="J35" s="1"/>
    </row>
    <row r="36" spans="1:17" s="2" customFormat="1" ht="16.5" thickBot="1" x14ac:dyDescent="0.25">
      <c r="A36" s="52">
        <v>46172</v>
      </c>
      <c r="B36" s="11"/>
      <c r="C36" s="53">
        <v>10632.78</v>
      </c>
      <c r="D36" s="12"/>
      <c r="E36" s="53">
        <v>10684.65</v>
      </c>
      <c r="F36" s="12"/>
      <c r="G36" s="53">
        <v>9616.18</v>
      </c>
      <c r="H36" s="53">
        <v>11753.11</v>
      </c>
      <c r="I36" s="1"/>
      <c r="J36" s="1"/>
    </row>
    <row r="37" spans="1:17" s="2" customFormat="1" ht="16.5" thickBot="1" x14ac:dyDescent="0.25">
      <c r="A37" s="52">
        <v>46173</v>
      </c>
      <c r="B37" s="11"/>
      <c r="C37" s="53">
        <v>10498.96</v>
      </c>
      <c r="D37" s="12"/>
      <c r="E37" s="53">
        <v>10498.96</v>
      </c>
      <c r="F37" s="12"/>
      <c r="G37" s="53">
        <v>9449.06</v>
      </c>
      <c r="H37" s="53">
        <v>11548.86</v>
      </c>
      <c r="I37" s="1"/>
      <c r="J37" s="1"/>
    </row>
    <row r="38" spans="1:17" ht="43.9" customHeight="1" thickBot="1" x14ac:dyDescent="0.3">
      <c r="A38" s="55" t="s">
        <v>15</v>
      </c>
      <c r="B38" s="56"/>
      <c r="C38" s="56"/>
      <c r="D38" s="57"/>
      <c r="E38" s="13"/>
      <c r="F38" s="55" t="s">
        <v>16</v>
      </c>
      <c r="G38" s="56"/>
      <c r="H38" s="57"/>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CB1BD-6B98-4DA2-AEA2-B375600DCE71}">
  <sheetPr>
    <pageSetUpPr fitToPage="1"/>
  </sheetPr>
  <dimension ref="A1:Q47"/>
  <sheetViews>
    <sheetView zoomScaleNormal="100" zoomScaleSheetLayoutView="100" workbookViewId="0">
      <pane ySplit="6" topLeftCell="A7" activePane="bottomLeft" state="frozen"/>
      <selection pane="bottomLeft" activeCell="F36" sqref="F36"/>
    </sheetView>
  </sheetViews>
  <sheetFormatPr defaultColWidth="9.42578125" defaultRowHeight="13.5" x14ac:dyDescent="0.25"/>
  <cols>
    <col min="1" max="1" width="14" style="1" customWidth="1"/>
    <col min="2" max="2" width="18.42578125" style="1" customWidth="1"/>
    <col min="3" max="3" width="24.42578125" style="3" customWidth="1"/>
    <col min="4" max="4" width="26.7109375" style="1" customWidth="1"/>
    <col min="5" max="5" width="23.7109375" style="1" customWidth="1"/>
    <col min="6" max="6" width="59.28515625" style="1" customWidth="1"/>
    <col min="7" max="7" width="29.7109375" style="1" customWidth="1"/>
    <col min="8" max="8" width="30.85546875" style="1" customWidth="1"/>
    <col min="9" max="16384" width="9.42578125" style="1"/>
  </cols>
  <sheetData>
    <row r="1" spans="1:10" ht="53.25" customHeight="1" x14ac:dyDescent="0.25">
      <c r="A1" s="58" t="s">
        <v>1</v>
      </c>
      <c r="B1" s="58"/>
      <c r="C1" s="58"/>
      <c r="D1" s="58"/>
      <c r="E1" s="58"/>
      <c r="F1" s="58"/>
      <c r="G1" s="58"/>
      <c r="H1" s="58"/>
    </row>
    <row r="2" spans="1:10" ht="15.75" thickBot="1" x14ac:dyDescent="0.3">
      <c r="A2" s="58" t="s">
        <v>21</v>
      </c>
      <c r="B2" s="58"/>
      <c r="C2" s="58"/>
      <c r="D2" s="58"/>
      <c r="E2" s="58"/>
      <c r="F2" s="58"/>
      <c r="G2" s="58"/>
      <c r="H2" s="58"/>
    </row>
    <row r="3" spans="1:10" ht="59.25" customHeight="1" thickBot="1" x14ac:dyDescent="0.3">
      <c r="A3" s="59" t="s">
        <v>3</v>
      </c>
      <c r="B3" s="59" t="s">
        <v>4</v>
      </c>
      <c r="C3" s="62" t="s">
        <v>5</v>
      </c>
      <c r="D3" s="63"/>
      <c r="E3" s="59" t="s">
        <v>6</v>
      </c>
      <c r="F3" s="59" t="s">
        <v>7</v>
      </c>
      <c r="G3" s="68" t="s">
        <v>8</v>
      </c>
      <c r="H3" s="69"/>
    </row>
    <row r="4" spans="1:10" ht="24.75" customHeight="1" x14ac:dyDescent="0.25">
      <c r="A4" s="60"/>
      <c r="B4" s="60"/>
      <c r="C4" s="64"/>
      <c r="D4" s="65"/>
      <c r="E4" s="60"/>
      <c r="F4" s="60"/>
      <c r="G4" s="59" t="s">
        <v>9</v>
      </c>
      <c r="H4" s="59" t="s">
        <v>10</v>
      </c>
    </row>
    <row r="5" spans="1:10" ht="29.25" customHeight="1" thickBot="1" x14ac:dyDescent="0.3">
      <c r="A5" s="60"/>
      <c r="B5" s="60"/>
      <c r="C5" s="66"/>
      <c r="D5" s="67"/>
      <c r="E5" s="60"/>
      <c r="F5" s="60"/>
      <c r="G5" s="61"/>
      <c r="H5" s="61"/>
    </row>
    <row r="6" spans="1:10" ht="58.5" customHeight="1" thickBot="1" x14ac:dyDescent="0.3">
      <c r="A6" s="61"/>
      <c r="B6" s="61"/>
      <c r="C6" s="6" t="s">
        <v>11</v>
      </c>
      <c r="D6" s="6" t="s">
        <v>12</v>
      </c>
      <c r="E6" s="61"/>
      <c r="F6" s="61"/>
      <c r="G6" s="7" t="s">
        <v>13</v>
      </c>
      <c r="H6" s="8" t="s">
        <v>14</v>
      </c>
    </row>
    <row r="7" spans="1:10" s="2" customFormat="1" ht="16.5" thickBot="1" x14ac:dyDescent="0.25">
      <c r="A7" s="54">
        <v>46174</v>
      </c>
      <c r="B7" s="9"/>
      <c r="C7" s="51">
        <v>10433.879999999999</v>
      </c>
      <c r="D7" s="10"/>
      <c r="E7" s="51">
        <v>10566.58</v>
      </c>
      <c r="F7" s="10"/>
      <c r="G7" s="51">
        <v>9509.93</v>
      </c>
      <c r="H7" s="51">
        <v>11623.24</v>
      </c>
      <c r="I7" s="1"/>
      <c r="J7" s="1"/>
    </row>
    <row r="8" spans="1:10" s="2" customFormat="1" ht="16.5" thickBot="1" x14ac:dyDescent="0.25">
      <c r="A8" s="52">
        <v>46175</v>
      </c>
      <c r="B8" s="11"/>
      <c r="C8" s="53">
        <v>10699.37</v>
      </c>
      <c r="D8" s="12"/>
      <c r="E8" s="53">
        <v>10699.37</v>
      </c>
      <c r="F8" s="12"/>
      <c r="G8" s="53">
        <v>9629.44</v>
      </c>
      <c r="H8" s="53">
        <v>11769.31</v>
      </c>
      <c r="I8" s="1"/>
      <c r="J8" s="1"/>
    </row>
    <row r="9" spans="1:10" s="2" customFormat="1" ht="16.5" thickBot="1" x14ac:dyDescent="0.25">
      <c r="A9" s="52">
        <v>46176</v>
      </c>
      <c r="B9" s="11"/>
      <c r="C9" s="53">
        <v>10542.8</v>
      </c>
      <c r="D9" s="12"/>
      <c r="E9" s="53">
        <v>10542.8</v>
      </c>
      <c r="F9" s="12"/>
      <c r="G9" s="53">
        <v>9488.52</v>
      </c>
      <c r="H9" s="53">
        <v>11597.08</v>
      </c>
      <c r="I9" s="1"/>
      <c r="J9" s="1"/>
    </row>
    <row r="10" spans="1:10" s="2" customFormat="1" ht="16.5" thickBot="1" x14ac:dyDescent="0.25">
      <c r="A10" s="52">
        <v>46177</v>
      </c>
      <c r="B10" s="11"/>
      <c r="C10" s="53">
        <v>10623.7</v>
      </c>
      <c r="D10" s="12"/>
      <c r="E10" s="53">
        <v>10686.55</v>
      </c>
      <c r="F10" s="12"/>
      <c r="G10" s="53">
        <v>9617.89</v>
      </c>
      <c r="H10" s="53">
        <v>11755.2</v>
      </c>
      <c r="I10" s="1"/>
      <c r="J10" s="1"/>
    </row>
    <row r="11" spans="1:10" s="2" customFormat="1" ht="16.5" thickBot="1" x14ac:dyDescent="0.25">
      <c r="A11" s="52">
        <v>46178</v>
      </c>
      <c r="B11" s="11"/>
      <c r="C11" s="12"/>
      <c r="D11" s="12"/>
      <c r="E11" s="53">
        <v>10588.84</v>
      </c>
      <c r="F11" s="12"/>
      <c r="G11" s="53">
        <v>9529.9599999999991</v>
      </c>
      <c r="H11" s="53">
        <v>11647.73</v>
      </c>
      <c r="I11" s="1"/>
      <c r="J11" s="1"/>
    </row>
    <row r="12" spans="1:10" s="2" customFormat="1" ht="16.5" thickBot="1" x14ac:dyDescent="0.25">
      <c r="A12" s="52">
        <v>46179</v>
      </c>
      <c r="B12" s="11"/>
      <c r="C12" s="12"/>
      <c r="D12" s="12"/>
      <c r="E12" s="53">
        <v>10789.22</v>
      </c>
      <c r="F12" s="12"/>
      <c r="G12" s="53">
        <v>9710.2999999999993</v>
      </c>
      <c r="H12" s="53">
        <v>11868.14</v>
      </c>
      <c r="I12" s="1"/>
      <c r="J12" s="1"/>
    </row>
    <row r="13" spans="1:10" s="2" customFormat="1" ht="16.5" thickBot="1" x14ac:dyDescent="0.25">
      <c r="A13" s="52">
        <v>46180</v>
      </c>
      <c r="B13" s="11"/>
      <c r="C13" s="53">
        <v>10443.42</v>
      </c>
      <c r="D13" s="12"/>
      <c r="E13" s="53">
        <v>10443.42</v>
      </c>
      <c r="F13" s="12"/>
      <c r="G13" s="53">
        <v>9399.07</v>
      </c>
      <c r="H13" s="53">
        <v>11487.76</v>
      </c>
      <c r="I13" s="1"/>
      <c r="J13" s="1"/>
    </row>
    <row r="14" spans="1:10" s="2" customFormat="1" ht="16.5" thickBot="1" x14ac:dyDescent="0.25">
      <c r="A14" s="52">
        <v>46181</v>
      </c>
      <c r="B14" s="11"/>
      <c r="C14" s="53">
        <v>10706.86</v>
      </c>
      <c r="D14" s="12"/>
      <c r="E14" s="53">
        <v>10706.86</v>
      </c>
      <c r="F14" s="12"/>
      <c r="G14" s="53">
        <v>9636.17</v>
      </c>
      <c r="H14" s="53">
        <v>11777.55</v>
      </c>
      <c r="I14" s="1"/>
      <c r="J14" s="1"/>
    </row>
    <row r="15" spans="1:10" s="2" customFormat="1" ht="16.5" thickBot="1" x14ac:dyDescent="0.25">
      <c r="A15" s="52">
        <v>46182</v>
      </c>
      <c r="B15" s="11"/>
      <c r="C15" s="53">
        <v>10842.11</v>
      </c>
      <c r="D15" s="12"/>
      <c r="E15" s="53">
        <v>10842.11</v>
      </c>
      <c r="F15" s="12"/>
      <c r="G15" s="53">
        <v>9757.89</v>
      </c>
      <c r="H15" s="53">
        <v>11926.32</v>
      </c>
      <c r="I15" s="1"/>
      <c r="J15" s="1"/>
    </row>
    <row r="16" spans="1:10" s="2" customFormat="1" ht="16.5" thickBot="1" x14ac:dyDescent="0.25">
      <c r="A16" s="52">
        <v>46183</v>
      </c>
      <c r="B16" s="11"/>
      <c r="C16" s="12"/>
      <c r="D16" s="12"/>
      <c r="E16" s="53">
        <v>10904.33</v>
      </c>
      <c r="F16" s="12"/>
      <c r="G16" s="53">
        <v>9813.89</v>
      </c>
      <c r="H16" s="53">
        <v>11994.76</v>
      </c>
      <c r="I16" s="1"/>
      <c r="J16" s="1"/>
    </row>
    <row r="17" spans="1:10" s="2" customFormat="1" ht="16.5" thickBot="1" x14ac:dyDescent="0.25">
      <c r="A17" s="52">
        <v>46184</v>
      </c>
      <c r="B17" s="11"/>
      <c r="C17" s="53">
        <v>10943.98</v>
      </c>
      <c r="D17" s="12"/>
      <c r="E17" s="53">
        <v>10943.98</v>
      </c>
      <c r="F17" s="12"/>
      <c r="G17" s="53">
        <v>9849.59</v>
      </c>
      <c r="H17" s="53">
        <v>12038.38</v>
      </c>
      <c r="I17" s="1"/>
      <c r="J17" s="1"/>
    </row>
    <row r="18" spans="1:10" s="2" customFormat="1" ht="16.5" thickBot="1" x14ac:dyDescent="0.25">
      <c r="A18" s="52">
        <v>46185</v>
      </c>
      <c r="B18" s="11"/>
      <c r="C18" s="12"/>
      <c r="D18" s="53">
        <v>11111.4</v>
      </c>
      <c r="E18" s="53">
        <v>10968.07</v>
      </c>
      <c r="F18" s="12"/>
      <c r="G18" s="53">
        <v>9871.27</v>
      </c>
      <c r="H18" s="53">
        <v>12064.88</v>
      </c>
      <c r="I18" s="1"/>
      <c r="J18" s="1"/>
    </row>
    <row r="19" spans="1:10" s="2" customFormat="1" ht="16.5" thickBot="1" x14ac:dyDescent="0.25">
      <c r="A19" s="52">
        <v>46186</v>
      </c>
      <c r="B19" s="11"/>
      <c r="C19" s="12"/>
      <c r="D19" s="53">
        <v>11175.22</v>
      </c>
      <c r="E19" s="53">
        <v>11128.44</v>
      </c>
      <c r="F19" s="12"/>
      <c r="G19" s="53">
        <v>10015.59</v>
      </c>
      <c r="H19" s="53">
        <v>12241.28</v>
      </c>
      <c r="I19" s="1"/>
      <c r="J19" s="1"/>
    </row>
    <row r="20" spans="1:10" s="2" customFormat="1" ht="16.5" thickBot="1" x14ac:dyDescent="0.25">
      <c r="A20" s="52">
        <v>46187</v>
      </c>
      <c r="B20" s="11"/>
      <c r="C20" s="12"/>
      <c r="D20" s="53">
        <v>11025.46</v>
      </c>
      <c r="E20" s="53">
        <v>10847.11</v>
      </c>
      <c r="F20" s="12"/>
      <c r="G20" s="53">
        <v>9762.4</v>
      </c>
      <c r="H20" s="53">
        <v>11931.82</v>
      </c>
      <c r="I20" s="1"/>
      <c r="J20" s="1"/>
    </row>
    <row r="21" spans="1:10" s="2" customFormat="1" ht="16.5" thickBot="1" x14ac:dyDescent="0.25">
      <c r="A21" s="52">
        <v>46188</v>
      </c>
      <c r="B21" s="11"/>
      <c r="C21" s="12"/>
      <c r="D21" s="53">
        <v>10799.85</v>
      </c>
      <c r="E21" s="53">
        <v>10758.22</v>
      </c>
      <c r="F21" s="12"/>
      <c r="G21" s="53">
        <v>9682.4</v>
      </c>
      <c r="H21" s="53">
        <v>11834.04</v>
      </c>
      <c r="I21" s="1"/>
      <c r="J21" s="1"/>
    </row>
    <row r="22" spans="1:10" s="2" customFormat="1" ht="16.5" thickBot="1" x14ac:dyDescent="0.25">
      <c r="A22" s="52">
        <v>46189</v>
      </c>
      <c r="B22" s="11"/>
      <c r="C22" s="12"/>
      <c r="D22" s="53">
        <v>10346.98</v>
      </c>
      <c r="E22" s="53">
        <v>10662.38</v>
      </c>
      <c r="F22" s="12"/>
      <c r="G22" s="53">
        <v>9596.14</v>
      </c>
      <c r="H22" s="53">
        <v>11728.61</v>
      </c>
      <c r="I22" s="1"/>
      <c r="J22" s="1"/>
    </row>
    <row r="23" spans="1:10" s="2" customFormat="1" ht="16.5" thickBot="1" x14ac:dyDescent="0.25">
      <c r="A23" s="52">
        <v>46190</v>
      </c>
      <c r="B23" s="11"/>
      <c r="C23" s="12"/>
      <c r="D23" s="12"/>
      <c r="E23" s="53">
        <v>10165.98</v>
      </c>
      <c r="F23" s="12"/>
      <c r="G23" s="53">
        <v>9149.3799999999992</v>
      </c>
      <c r="H23" s="53">
        <v>11182.57</v>
      </c>
      <c r="I23" s="1"/>
      <c r="J23" s="1"/>
    </row>
    <row r="24" spans="1:10" s="2" customFormat="1" ht="16.5" thickBot="1" x14ac:dyDescent="0.25">
      <c r="A24" s="52">
        <v>46191</v>
      </c>
      <c r="B24" s="11"/>
      <c r="C24" s="12"/>
      <c r="D24" s="53">
        <v>9788.77</v>
      </c>
      <c r="E24" s="53">
        <v>9750.82</v>
      </c>
      <c r="F24" s="12"/>
      <c r="G24" s="53">
        <v>8775.74</v>
      </c>
      <c r="H24" s="53">
        <v>10725.9</v>
      </c>
      <c r="I24" s="1"/>
      <c r="J24" s="1"/>
    </row>
    <row r="25" spans="1:10" s="2" customFormat="1" ht="16.5" thickBot="1" x14ac:dyDescent="0.25">
      <c r="A25" s="52">
        <v>46192</v>
      </c>
      <c r="B25" s="11"/>
      <c r="C25" s="12"/>
      <c r="D25" s="53">
        <v>9919.59</v>
      </c>
      <c r="E25" s="53">
        <v>9811.18</v>
      </c>
      <c r="F25" s="12"/>
      <c r="G25" s="53">
        <v>8830.06</v>
      </c>
      <c r="H25" s="53">
        <v>10792.29</v>
      </c>
      <c r="I25" s="1"/>
      <c r="J25" s="1"/>
    </row>
    <row r="26" spans="1:10" s="2" customFormat="1" ht="16.5" thickBot="1" x14ac:dyDescent="0.25">
      <c r="A26" s="52">
        <v>46193</v>
      </c>
      <c r="B26" s="11"/>
      <c r="C26" s="12"/>
      <c r="D26" s="53">
        <v>9904.09</v>
      </c>
      <c r="E26" s="53">
        <v>9798.3799999999992</v>
      </c>
      <c r="F26" s="12"/>
      <c r="G26" s="53">
        <v>8818.5400000000009</v>
      </c>
      <c r="H26" s="53">
        <v>10778.21</v>
      </c>
      <c r="I26" s="1"/>
      <c r="J26" s="1"/>
    </row>
    <row r="27" spans="1:10" s="2" customFormat="1" ht="16.5" thickBot="1" x14ac:dyDescent="0.25">
      <c r="A27" s="52">
        <v>46194</v>
      </c>
      <c r="B27" s="11"/>
      <c r="C27" s="12"/>
      <c r="D27" s="12"/>
      <c r="E27" s="12"/>
      <c r="F27" s="53">
        <v>9529.52</v>
      </c>
      <c r="G27" s="53">
        <v>8576.57</v>
      </c>
      <c r="H27" s="53">
        <v>10482.469999999999</v>
      </c>
      <c r="I27" s="1"/>
      <c r="J27" s="1"/>
    </row>
    <row r="28" spans="1:10" s="2" customFormat="1" ht="16.5" thickBot="1" x14ac:dyDescent="0.25">
      <c r="A28" s="52">
        <v>46195</v>
      </c>
      <c r="B28" s="11"/>
      <c r="C28" s="12"/>
      <c r="D28" s="12"/>
      <c r="E28" s="53">
        <v>9938.14</v>
      </c>
      <c r="F28" s="12"/>
      <c r="G28" s="53">
        <v>8944.33</v>
      </c>
      <c r="H28" s="53">
        <v>10931.96</v>
      </c>
      <c r="I28" s="1"/>
      <c r="J28" s="1"/>
    </row>
    <row r="29" spans="1:10" s="2" customFormat="1" ht="16.5" thickBot="1" x14ac:dyDescent="0.25">
      <c r="A29" s="52">
        <v>46196</v>
      </c>
      <c r="B29" s="11"/>
      <c r="C29" s="12"/>
      <c r="D29" s="53">
        <v>9840.2999999999993</v>
      </c>
      <c r="E29" s="53">
        <v>9824.7199999999993</v>
      </c>
      <c r="F29" s="12"/>
      <c r="G29" s="53">
        <v>8842.25</v>
      </c>
      <c r="H29" s="53">
        <v>10807.19</v>
      </c>
      <c r="I29" s="1"/>
      <c r="J29" s="1"/>
    </row>
    <row r="30" spans="1:10" s="2" customFormat="1" ht="16.5" thickBot="1" x14ac:dyDescent="0.25">
      <c r="A30" s="52">
        <v>46197</v>
      </c>
      <c r="B30" s="11"/>
      <c r="C30" s="12"/>
      <c r="D30" s="53">
        <v>9755.14</v>
      </c>
      <c r="E30" s="53">
        <v>9753.58</v>
      </c>
      <c r="F30" s="12"/>
      <c r="G30" s="53">
        <v>8778.2199999999993</v>
      </c>
      <c r="H30" s="53">
        <v>10728.93</v>
      </c>
      <c r="I30" s="1"/>
      <c r="J30" s="1"/>
    </row>
    <row r="31" spans="1:10" s="2" customFormat="1" ht="16.5" thickBot="1" x14ac:dyDescent="0.25">
      <c r="A31" s="52">
        <v>46198</v>
      </c>
      <c r="B31" s="11"/>
      <c r="C31" s="12"/>
      <c r="D31" s="53">
        <v>9808.98</v>
      </c>
      <c r="E31" s="53">
        <v>9806.17</v>
      </c>
      <c r="F31" s="12"/>
      <c r="G31" s="53">
        <v>8825.56</v>
      </c>
      <c r="H31" s="53">
        <v>10786.79</v>
      </c>
      <c r="I31" s="1"/>
      <c r="J31" s="1"/>
    </row>
    <row r="32" spans="1:10" s="2" customFormat="1" ht="16.5" thickBot="1" x14ac:dyDescent="0.25">
      <c r="A32" s="52">
        <v>46199</v>
      </c>
      <c r="B32" s="11"/>
      <c r="C32" s="12"/>
      <c r="D32" s="53">
        <v>9632.08</v>
      </c>
      <c r="E32" s="53">
        <v>9584.73</v>
      </c>
      <c r="F32" s="12"/>
      <c r="G32" s="53">
        <v>8626.26</v>
      </c>
      <c r="H32" s="53">
        <v>10543.21</v>
      </c>
      <c r="I32" s="1"/>
      <c r="J32" s="1"/>
    </row>
    <row r="33" spans="1:17" s="2" customFormat="1" ht="16.5" thickBot="1" x14ac:dyDescent="0.25">
      <c r="A33" s="52">
        <v>46200</v>
      </c>
      <c r="B33" s="11"/>
      <c r="C33" s="12"/>
      <c r="D33" s="53">
        <v>9489.43</v>
      </c>
      <c r="E33" s="53">
        <v>9489.19</v>
      </c>
      <c r="F33" s="12"/>
      <c r="G33" s="53">
        <v>8540.2800000000007</v>
      </c>
      <c r="H33" s="53">
        <v>10438.11</v>
      </c>
      <c r="I33" s="1"/>
      <c r="J33" s="1"/>
    </row>
    <row r="34" spans="1:17" s="2" customFormat="1" ht="16.5" thickBot="1" x14ac:dyDescent="0.25">
      <c r="A34" s="52">
        <v>46201</v>
      </c>
      <c r="B34" s="11"/>
      <c r="C34" s="12"/>
      <c r="D34" s="12"/>
      <c r="E34" s="53">
        <v>9604.17</v>
      </c>
      <c r="F34" s="12"/>
      <c r="G34" s="53">
        <v>8643.75</v>
      </c>
      <c r="H34" s="53">
        <v>10564.59</v>
      </c>
      <c r="I34" s="1"/>
      <c r="J34" s="1"/>
    </row>
    <row r="35" spans="1:17" s="2" customFormat="1" ht="16.5" thickBot="1" x14ac:dyDescent="0.25">
      <c r="A35" s="52">
        <v>46202</v>
      </c>
      <c r="B35" s="11"/>
      <c r="C35" s="12"/>
      <c r="D35" s="53">
        <v>9590.92</v>
      </c>
      <c r="E35" s="53">
        <v>9590.92</v>
      </c>
      <c r="F35" s="12"/>
      <c r="G35" s="53">
        <v>8631.83</v>
      </c>
      <c r="H35" s="53">
        <v>10550.02</v>
      </c>
      <c r="I35" s="1"/>
      <c r="J35" s="1"/>
    </row>
    <row r="36" spans="1:17" s="2" customFormat="1" ht="16.5" thickBot="1" x14ac:dyDescent="0.25">
      <c r="A36" s="52">
        <v>46203</v>
      </c>
      <c r="B36" s="11"/>
      <c r="C36" s="12"/>
      <c r="D36" s="12"/>
      <c r="E36" s="12"/>
      <c r="F36" s="53">
        <v>9937.3799999999992</v>
      </c>
      <c r="G36" s="53">
        <v>8943.64</v>
      </c>
      <c r="H36" s="53">
        <v>10931.12</v>
      </c>
      <c r="I36" s="1"/>
      <c r="J36" s="1"/>
    </row>
    <row r="37" spans="1:17" ht="43.9" customHeight="1" thickBot="1" x14ac:dyDescent="0.3">
      <c r="A37" s="55" t="s">
        <v>15</v>
      </c>
      <c r="B37" s="56"/>
      <c r="C37" s="56"/>
      <c r="D37" s="57"/>
      <c r="E37" s="13"/>
      <c r="F37" s="55" t="s">
        <v>16</v>
      </c>
      <c r="G37" s="56"/>
      <c r="H37" s="57"/>
      <c r="I37" s="2"/>
    </row>
    <row r="41" spans="1:17" ht="13.5" customHeight="1" x14ac:dyDescent="0.25">
      <c r="A41" s="5"/>
      <c r="B41" s="5"/>
      <c r="C41" s="5"/>
      <c r="D41" s="5"/>
      <c r="E41" s="5"/>
      <c r="F41" s="5"/>
      <c r="G41" s="5"/>
      <c r="H41" s="5"/>
      <c r="I41" s="5"/>
      <c r="J41" s="5"/>
      <c r="K41" s="5"/>
      <c r="L41" s="5"/>
      <c r="M41" s="5"/>
      <c r="N41" s="5"/>
      <c r="O41" s="5"/>
      <c r="P41" s="5"/>
      <c r="Q41" s="5"/>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23.25" x14ac:dyDescent="0.25">
      <c r="A44" s="4"/>
      <c r="B44" s="4"/>
      <c r="C44" s="4"/>
      <c r="D44" s="4"/>
      <c r="E44" s="4"/>
      <c r="F44" s="4"/>
      <c r="G44" s="4"/>
      <c r="H44" s="4"/>
      <c r="I44" s="4"/>
      <c r="J44" s="4"/>
      <c r="K44" s="4"/>
      <c r="L44" s="4"/>
      <c r="M44" s="4"/>
      <c r="N44" s="5"/>
      <c r="O44" s="5"/>
      <c r="P44" s="5"/>
      <c r="Q44" s="5"/>
    </row>
    <row r="45" spans="1:17" ht="13.5" customHeight="1" x14ac:dyDescent="0.25">
      <c r="A45" s="4"/>
      <c r="B45" s="4"/>
      <c r="C45" s="4"/>
      <c r="D45" s="4"/>
      <c r="E45" s="4"/>
      <c r="F45" s="4"/>
      <c r="G45" s="4"/>
      <c r="H45" s="4"/>
      <c r="I45" s="5"/>
      <c r="J45" s="5"/>
      <c r="K45" s="5"/>
      <c r="L45" s="5"/>
      <c r="M45" s="5"/>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sheetData>
  <mergeCells count="12">
    <mergeCell ref="A37:D37"/>
    <mergeCell ref="F37:H37"/>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A760-608C-4F04-A8FA-91954D6494AD}">
  <sheetPr>
    <pageSetUpPr fitToPage="1"/>
  </sheetPr>
  <dimension ref="A1:Q48"/>
  <sheetViews>
    <sheetView tabSelected="1" zoomScaleNormal="100" zoomScaleSheetLayoutView="100" workbookViewId="0">
      <pane ySplit="6" topLeftCell="A7" activePane="bottomLeft" state="frozen"/>
      <selection pane="bottomLeft" activeCell="E34" sqref="E34"/>
    </sheetView>
  </sheetViews>
  <sheetFormatPr defaultColWidth="9.42578125" defaultRowHeight="13.5" x14ac:dyDescent="0.25"/>
  <cols>
    <col min="1" max="1" width="14" style="1" customWidth="1"/>
    <col min="2" max="2" width="18.42578125" style="1" customWidth="1"/>
    <col min="3" max="3" width="24.42578125" style="3" customWidth="1"/>
    <col min="4" max="4" width="26.7109375" style="1" customWidth="1"/>
    <col min="5" max="5" width="23.7109375" style="1" customWidth="1"/>
    <col min="6" max="6" width="59.28515625" style="1" customWidth="1"/>
    <col min="7" max="7" width="29.7109375" style="1" customWidth="1"/>
    <col min="8" max="8" width="30.85546875" style="1" customWidth="1"/>
    <col min="9" max="16384" width="9.42578125" style="1"/>
  </cols>
  <sheetData>
    <row r="1" spans="1:10" ht="53.25" customHeight="1" x14ac:dyDescent="0.25">
      <c r="A1" s="58" t="s">
        <v>1</v>
      </c>
      <c r="B1" s="58"/>
      <c r="C1" s="58"/>
      <c r="D1" s="58"/>
      <c r="E1" s="58"/>
      <c r="F1" s="58"/>
      <c r="G1" s="58"/>
      <c r="H1" s="58"/>
    </row>
    <row r="2" spans="1:10" ht="15.75" thickBot="1" x14ac:dyDescent="0.3">
      <c r="A2" s="58" t="s">
        <v>22</v>
      </c>
      <c r="B2" s="58"/>
      <c r="C2" s="58"/>
      <c r="D2" s="58"/>
      <c r="E2" s="58"/>
      <c r="F2" s="58"/>
      <c r="G2" s="58"/>
      <c r="H2" s="58"/>
    </row>
    <row r="3" spans="1:10" ht="59.25" customHeight="1" thickBot="1" x14ac:dyDescent="0.3">
      <c r="A3" s="59" t="s">
        <v>3</v>
      </c>
      <c r="B3" s="59" t="s">
        <v>4</v>
      </c>
      <c r="C3" s="62" t="s">
        <v>5</v>
      </c>
      <c r="D3" s="63"/>
      <c r="E3" s="59" t="s">
        <v>6</v>
      </c>
      <c r="F3" s="59" t="s">
        <v>7</v>
      </c>
      <c r="G3" s="68" t="s">
        <v>8</v>
      </c>
      <c r="H3" s="69"/>
    </row>
    <row r="4" spans="1:10" ht="24.75" customHeight="1" x14ac:dyDescent="0.25">
      <c r="A4" s="60"/>
      <c r="B4" s="60"/>
      <c r="C4" s="64"/>
      <c r="D4" s="65"/>
      <c r="E4" s="60"/>
      <c r="F4" s="60"/>
      <c r="G4" s="59" t="s">
        <v>9</v>
      </c>
      <c r="H4" s="59" t="s">
        <v>10</v>
      </c>
    </row>
    <row r="5" spans="1:10" ht="29.25" customHeight="1" thickBot="1" x14ac:dyDescent="0.3">
      <c r="A5" s="60"/>
      <c r="B5" s="60"/>
      <c r="C5" s="66"/>
      <c r="D5" s="67"/>
      <c r="E5" s="60"/>
      <c r="F5" s="60"/>
      <c r="G5" s="61"/>
      <c r="H5" s="61"/>
    </row>
    <row r="6" spans="1:10" ht="58.5" customHeight="1" thickBot="1" x14ac:dyDescent="0.3">
      <c r="A6" s="61"/>
      <c r="B6" s="61"/>
      <c r="C6" s="6" t="s">
        <v>11</v>
      </c>
      <c r="D6" s="6" t="s">
        <v>12</v>
      </c>
      <c r="E6" s="61"/>
      <c r="F6" s="61"/>
      <c r="G6" s="7" t="s">
        <v>13</v>
      </c>
      <c r="H6" s="8" t="s">
        <v>14</v>
      </c>
    </row>
    <row r="7" spans="1:10" s="2" customFormat="1" ht="15.75" x14ac:dyDescent="0.25">
      <c r="A7" s="46">
        <v>46204</v>
      </c>
      <c r="B7" s="42"/>
      <c r="C7" s="43"/>
      <c r="D7" s="43"/>
      <c r="E7" s="18">
        <v>10057.00325732899</v>
      </c>
      <c r="F7" s="18"/>
      <c r="G7" s="18">
        <v>9051.3029315960921</v>
      </c>
      <c r="H7" s="18">
        <v>11062.70358306189</v>
      </c>
      <c r="I7" s="1"/>
      <c r="J7" s="1"/>
    </row>
    <row r="8" spans="1:10" s="2" customFormat="1" ht="15.75" x14ac:dyDescent="0.25">
      <c r="A8" s="36">
        <v>46205</v>
      </c>
      <c r="B8" s="44"/>
      <c r="C8" s="24"/>
      <c r="D8" s="24"/>
      <c r="E8" s="24">
        <v>10041.194644696188</v>
      </c>
      <c r="F8" s="24"/>
      <c r="G8" s="24">
        <v>9037.0751802265695</v>
      </c>
      <c r="H8" s="24">
        <v>11045.314109165807</v>
      </c>
      <c r="I8" s="1"/>
      <c r="J8" s="1"/>
    </row>
    <row r="9" spans="1:10" s="2" customFormat="1" ht="15.75" x14ac:dyDescent="0.25">
      <c r="A9" s="36">
        <v>46206</v>
      </c>
      <c r="B9" s="45"/>
      <c r="C9" s="24"/>
      <c r="D9" s="24"/>
      <c r="E9" s="24">
        <v>10051.546391752578</v>
      </c>
      <c r="F9" s="24"/>
      <c r="G9" s="24">
        <v>9046.3917525773195</v>
      </c>
      <c r="H9" s="24">
        <v>11056.701030927836</v>
      </c>
      <c r="I9" s="1"/>
      <c r="J9" s="1"/>
    </row>
    <row r="10" spans="1:10" s="2" customFormat="1" ht="15.75" x14ac:dyDescent="0.25">
      <c r="A10" s="78">
        <v>46207</v>
      </c>
      <c r="B10" s="45"/>
      <c r="C10" s="24"/>
      <c r="D10" s="24"/>
      <c r="E10" s="24">
        <v>10036.026762738034</v>
      </c>
      <c r="F10" s="24"/>
      <c r="G10" s="24">
        <v>9032.4240864642306</v>
      </c>
      <c r="H10" s="24">
        <v>11039.629439011838</v>
      </c>
      <c r="I10" s="1"/>
      <c r="J10" s="1"/>
    </row>
    <row r="11" spans="1:10" s="2" customFormat="1" ht="15.75" x14ac:dyDescent="0.25">
      <c r="A11" s="36">
        <v>46208</v>
      </c>
      <c r="B11" s="45"/>
      <c r="C11" s="24"/>
      <c r="D11" s="24"/>
      <c r="E11" s="24">
        <v>10072.314049586776</v>
      </c>
      <c r="F11" s="24"/>
      <c r="G11" s="24">
        <v>9065.0826446280989</v>
      </c>
      <c r="H11" s="24">
        <v>11079.545454545454</v>
      </c>
      <c r="I11" s="1"/>
      <c r="J11" s="1"/>
    </row>
    <row r="12" spans="1:10" s="2" customFormat="1" ht="15.75" x14ac:dyDescent="0.25">
      <c r="A12" s="78">
        <v>46209</v>
      </c>
      <c r="B12" s="45"/>
      <c r="C12" s="24"/>
      <c r="D12" s="24"/>
      <c r="E12" s="24">
        <v>10051.546391752578</v>
      </c>
      <c r="F12" s="24"/>
      <c r="G12" s="24">
        <v>9046.3917525773195</v>
      </c>
      <c r="H12" s="24">
        <v>11056.701030927836</v>
      </c>
      <c r="I12" s="1"/>
      <c r="J12" s="1"/>
    </row>
    <row r="13" spans="1:10" s="2" customFormat="1" ht="15.75" x14ac:dyDescent="0.25">
      <c r="A13" s="36">
        <v>46210</v>
      </c>
      <c r="B13" s="45"/>
      <c r="C13" s="24"/>
      <c r="D13" s="24"/>
      <c r="E13" s="24">
        <v>10051.233989378319</v>
      </c>
      <c r="F13" s="24"/>
      <c r="G13" s="24">
        <v>9046.1105904404867</v>
      </c>
      <c r="H13" s="24">
        <v>11056.357388316152</v>
      </c>
      <c r="I13" s="1"/>
      <c r="J13" s="1"/>
    </row>
    <row r="14" spans="1:10" s="2" customFormat="1" ht="15.75" x14ac:dyDescent="0.25">
      <c r="A14" s="78">
        <v>46211</v>
      </c>
      <c r="B14" s="45"/>
      <c r="C14" s="24"/>
      <c r="D14" s="24"/>
      <c r="E14" s="24">
        <v>10051.546391752578</v>
      </c>
      <c r="F14" s="24"/>
      <c r="G14" s="24">
        <v>9046.3917525773195</v>
      </c>
      <c r="H14" s="24">
        <v>11056.701030927836</v>
      </c>
      <c r="I14" s="1"/>
      <c r="J14" s="1"/>
    </row>
    <row r="15" spans="1:10" s="2" customFormat="1" ht="15.75" x14ac:dyDescent="0.25">
      <c r="A15" s="36">
        <v>46212</v>
      </c>
      <c r="B15" s="45"/>
      <c r="C15" s="24"/>
      <c r="D15" s="24"/>
      <c r="E15" s="24">
        <v>10366.910775668808</v>
      </c>
      <c r="F15" s="24"/>
      <c r="G15" s="24">
        <v>9330.2196981019279</v>
      </c>
      <c r="H15" s="24">
        <v>11403.60185323569</v>
      </c>
      <c r="I15" s="1"/>
      <c r="J15" s="1"/>
    </row>
    <row r="16" spans="1:10" s="2" customFormat="1" ht="15.75" x14ac:dyDescent="0.25">
      <c r="A16" s="78">
        <v>46213</v>
      </c>
      <c r="B16" s="45"/>
      <c r="C16" s="24"/>
      <c r="D16" s="24"/>
      <c r="E16" s="24">
        <v>10435.019032082653</v>
      </c>
      <c r="F16" s="24"/>
      <c r="G16" s="24">
        <v>9391.5171288743877</v>
      </c>
      <c r="H16" s="24">
        <v>11478.520935290919</v>
      </c>
      <c r="I16" s="1"/>
      <c r="J16" s="1"/>
    </row>
    <row r="17" spans="1:10" s="2" customFormat="1" ht="15.75" x14ac:dyDescent="0.25">
      <c r="A17" s="36">
        <v>46214</v>
      </c>
      <c r="B17" s="45"/>
      <c r="C17" s="24"/>
      <c r="D17" s="24"/>
      <c r="E17" s="24">
        <v>10284.538909838875</v>
      </c>
      <c r="F17" s="24"/>
      <c r="G17" s="24">
        <v>9256.0850188549884</v>
      </c>
      <c r="H17" s="24">
        <v>11312.992800822763</v>
      </c>
      <c r="I17" s="1"/>
      <c r="J17" s="1"/>
    </row>
    <row r="18" spans="1:10" s="2" customFormat="1" ht="15.75" x14ac:dyDescent="0.25">
      <c r="A18" s="78">
        <v>46215</v>
      </c>
      <c r="B18" s="45"/>
      <c r="C18" s="24"/>
      <c r="D18" s="24"/>
      <c r="E18" s="24">
        <v>10296.54036243822</v>
      </c>
      <c r="F18" s="24"/>
      <c r="G18" s="24">
        <v>9266.8863261943989</v>
      </c>
      <c r="H18" s="24">
        <v>11326.194398682042</v>
      </c>
      <c r="I18" s="1"/>
      <c r="J18" s="1"/>
    </row>
    <row r="19" spans="1:10" s="2" customFormat="1" ht="15.75" x14ac:dyDescent="0.25">
      <c r="A19" s="36">
        <v>46216</v>
      </c>
      <c r="B19" s="45"/>
      <c r="C19" s="24"/>
      <c r="D19" s="24"/>
      <c r="E19" s="24">
        <v>10186.142709410547</v>
      </c>
      <c r="F19" s="24"/>
      <c r="G19" s="24">
        <v>9167.5284384694933</v>
      </c>
      <c r="H19" s="24">
        <v>11204.756980351603</v>
      </c>
      <c r="I19" s="1"/>
      <c r="J19" s="1"/>
    </row>
    <row r="20" spans="1:10" s="2" customFormat="1" ht="15.75" x14ac:dyDescent="0.25">
      <c r="A20" s="78">
        <v>46217</v>
      </c>
      <c r="B20" s="45"/>
      <c r="C20" s="24"/>
      <c r="D20" s="24"/>
      <c r="E20" s="24">
        <v>10266.418835192069</v>
      </c>
      <c r="F20" s="24"/>
      <c r="G20" s="24">
        <v>9239.7769516728622</v>
      </c>
      <c r="H20" s="24">
        <v>11293.060718711276</v>
      </c>
      <c r="I20" s="1"/>
      <c r="J20" s="1"/>
    </row>
    <row r="21" spans="1:10" s="2" customFormat="1" ht="15.75" x14ac:dyDescent="0.25">
      <c r="A21" s="36">
        <v>46218</v>
      </c>
      <c r="B21" s="45"/>
      <c r="C21" s="24"/>
      <c r="D21" s="24"/>
      <c r="E21" s="24">
        <v>10441.084788029926</v>
      </c>
      <c r="F21" s="24"/>
      <c r="G21" s="24">
        <v>9396.9763092269332</v>
      </c>
      <c r="H21" s="24">
        <v>11485.193266832919</v>
      </c>
      <c r="I21" s="1"/>
      <c r="J21" s="1"/>
    </row>
    <row r="22" spans="1:10" s="2" customFormat="1" ht="15.75" x14ac:dyDescent="0.25">
      <c r="A22" s="78">
        <v>46219</v>
      </c>
      <c r="B22" s="45"/>
      <c r="C22" s="24"/>
      <c r="D22" s="24"/>
      <c r="E22" s="24">
        <v>10419.469026548672</v>
      </c>
      <c r="F22" s="24"/>
      <c r="G22" s="24">
        <v>9377.5221238938047</v>
      </c>
      <c r="H22" s="24">
        <v>11461.41592920354</v>
      </c>
      <c r="I22" s="1"/>
      <c r="J22" s="1"/>
    </row>
    <row r="23" spans="1:10" s="2" customFormat="1" ht="15.75" x14ac:dyDescent="0.25">
      <c r="A23" s="36">
        <v>46220</v>
      </c>
      <c r="B23" s="45"/>
      <c r="C23" s="24"/>
      <c r="D23" s="24"/>
      <c r="E23" s="24">
        <v>10447.803533798024</v>
      </c>
      <c r="F23" s="24"/>
      <c r="G23" s="24">
        <v>9403.0231804182222</v>
      </c>
      <c r="H23" s="24">
        <v>11492.583887177827</v>
      </c>
      <c r="I23" s="1"/>
      <c r="J23" s="1"/>
    </row>
    <row r="24" spans="1:10" s="2" customFormat="1" ht="15.75" x14ac:dyDescent="0.25">
      <c r="A24" s="78">
        <v>46221</v>
      </c>
      <c r="B24" s="45"/>
      <c r="C24" s="24"/>
      <c r="D24" s="24"/>
      <c r="E24" s="24">
        <v>10567.01030927835</v>
      </c>
      <c r="F24" s="24"/>
      <c r="G24" s="24">
        <v>9510.3092783505163</v>
      </c>
      <c r="H24" s="24">
        <v>11623.711340206186</v>
      </c>
      <c r="I24" s="1"/>
      <c r="J24" s="1"/>
    </row>
    <row r="25" spans="1:10" s="2" customFormat="1" ht="15.75" x14ac:dyDescent="0.25">
      <c r="A25" s="36">
        <v>46222</v>
      </c>
      <c r="B25" s="45"/>
      <c r="C25" s="24"/>
      <c r="D25" s="24"/>
      <c r="E25" s="24">
        <v>10581.55540261528</v>
      </c>
      <c r="F25" s="24"/>
      <c r="G25" s="24">
        <v>9523.3998623537518</v>
      </c>
      <c r="H25" s="24">
        <v>11639.710942876809</v>
      </c>
      <c r="I25" s="1"/>
      <c r="J25" s="1"/>
    </row>
    <row r="26" spans="1:10" s="2" customFormat="1" ht="15.75" x14ac:dyDescent="0.25">
      <c r="A26" s="78">
        <v>46223</v>
      </c>
      <c r="B26" s="45"/>
      <c r="C26" s="24"/>
      <c r="D26" s="24"/>
      <c r="E26" s="24">
        <v>10572.460030943786</v>
      </c>
      <c r="F26" s="24"/>
      <c r="G26" s="24">
        <v>9515.214027849408</v>
      </c>
      <c r="H26" s="24">
        <v>11629.706034038167</v>
      </c>
      <c r="I26" s="1"/>
      <c r="J26" s="1"/>
    </row>
    <row r="27" spans="1:10" s="2" customFormat="1" ht="15.75" x14ac:dyDescent="0.25">
      <c r="A27" s="36">
        <v>46224</v>
      </c>
      <c r="B27" s="45"/>
      <c r="C27" s="24"/>
      <c r="D27" s="30"/>
      <c r="E27" s="24">
        <v>10686.283245840032</v>
      </c>
      <c r="F27" s="30"/>
      <c r="G27" s="24">
        <v>9617.6549212560294</v>
      </c>
      <c r="H27" s="24">
        <v>11754.911570424036</v>
      </c>
      <c r="I27" s="1"/>
      <c r="J27" s="1"/>
    </row>
    <row r="28" spans="1:10" s="2" customFormat="1" ht="15.75" x14ac:dyDescent="0.25">
      <c r="A28" s="78">
        <v>46225</v>
      </c>
      <c r="B28" s="45"/>
      <c r="C28" s="24"/>
      <c r="D28" s="24"/>
      <c r="E28" s="24">
        <v>10872.4121438495</v>
      </c>
      <c r="F28" s="24"/>
      <c r="G28" s="24">
        <v>9785.1709294645498</v>
      </c>
      <c r="H28" s="24">
        <v>11959.653358234451</v>
      </c>
      <c r="I28" s="1"/>
      <c r="J28" s="1"/>
    </row>
    <row r="29" spans="1:10" s="2" customFormat="1" ht="15.75" x14ac:dyDescent="0.25">
      <c r="A29" s="36">
        <v>46226</v>
      </c>
      <c r="B29" s="45"/>
      <c r="C29" s="24"/>
      <c r="D29" s="24"/>
      <c r="E29" s="24">
        <v>11332.53559155621</v>
      </c>
      <c r="F29" s="24"/>
      <c r="G29" s="24">
        <v>10199.28203240059</v>
      </c>
      <c r="H29" s="24">
        <v>12465.789150711833</v>
      </c>
      <c r="I29" s="1"/>
      <c r="J29" s="1"/>
    </row>
    <row r="30" spans="1:10" s="2" customFormat="1" ht="15.75" x14ac:dyDescent="0.25">
      <c r="A30" s="78">
        <v>46227</v>
      </c>
      <c r="B30" s="45"/>
      <c r="C30" s="24"/>
      <c r="D30" s="24"/>
      <c r="E30" s="24">
        <v>11953.663958301395</v>
      </c>
      <c r="F30" s="24"/>
      <c r="G30" s="24">
        <v>10758.297562471256</v>
      </c>
      <c r="H30" s="24">
        <v>13149.030354131535</v>
      </c>
      <c r="I30" s="1"/>
      <c r="J30" s="1"/>
    </row>
    <row r="31" spans="1:10" s="2" customFormat="1" ht="15.75" x14ac:dyDescent="0.25">
      <c r="A31" s="36">
        <v>46228</v>
      </c>
      <c r="B31" s="45"/>
      <c r="C31" s="24"/>
      <c r="D31" s="24"/>
      <c r="E31" s="24">
        <v>12518.333486112382</v>
      </c>
      <c r="F31" s="24"/>
      <c r="G31" s="24">
        <v>11266.500137501143</v>
      </c>
      <c r="H31" s="24">
        <v>13770.166834723621</v>
      </c>
      <c r="I31" s="1"/>
      <c r="J31" s="1"/>
    </row>
    <row r="32" spans="1:10" s="2" customFormat="1" ht="15.75" x14ac:dyDescent="0.25">
      <c r="A32" s="78">
        <v>46229</v>
      </c>
      <c r="B32" s="45"/>
      <c r="C32" s="24"/>
      <c r="D32" s="24"/>
      <c r="E32" s="24">
        <v>13931.888544891641</v>
      </c>
      <c r="F32" s="24"/>
      <c r="G32" s="24">
        <v>12538.699690402476</v>
      </c>
      <c r="H32" s="24">
        <v>15325.077399380805</v>
      </c>
      <c r="I32" s="1"/>
      <c r="J32" s="1"/>
    </row>
    <row r="33" spans="1:17" s="2" customFormat="1" ht="15.75" x14ac:dyDescent="0.25">
      <c r="A33" s="36">
        <v>46230</v>
      </c>
      <c r="B33" s="45"/>
      <c r="C33" s="24"/>
      <c r="D33" s="24"/>
      <c r="E33" s="24">
        <v>13228.60686233981</v>
      </c>
      <c r="F33" s="24"/>
      <c r="G33" s="24">
        <v>11905.746176105829</v>
      </c>
      <c r="H33" s="24">
        <v>14551.467548573792</v>
      </c>
      <c r="I33" s="1"/>
      <c r="J33" s="1"/>
    </row>
    <row r="34" spans="1:17" s="2" customFormat="1" ht="15.75" x14ac:dyDescent="0.25">
      <c r="A34" s="78">
        <v>46231</v>
      </c>
      <c r="B34" s="47"/>
      <c r="C34" s="24"/>
      <c r="D34" s="24"/>
      <c r="E34" s="24">
        <v>13144.329896907217</v>
      </c>
      <c r="F34" s="24"/>
      <c r="G34" s="24">
        <v>11829.896907216495</v>
      </c>
      <c r="H34" s="24">
        <v>14458.762886597939</v>
      </c>
      <c r="I34" s="1"/>
      <c r="J34" s="1"/>
    </row>
    <row r="35" spans="1:17" s="2" customFormat="1" ht="15.75" x14ac:dyDescent="0.25">
      <c r="A35" s="36">
        <v>46232</v>
      </c>
      <c r="B35" s="45"/>
      <c r="C35" s="24"/>
      <c r="D35" s="24"/>
      <c r="E35" s="24">
        <v>11965.74752261956</v>
      </c>
      <c r="F35" s="24"/>
      <c r="G35" s="24">
        <v>10769.172770357605</v>
      </c>
      <c r="H35" s="24">
        <v>13162.322274881517</v>
      </c>
      <c r="I35" s="1"/>
      <c r="J35" s="1"/>
    </row>
    <row r="36" spans="1:17" s="2" customFormat="1" ht="15.75" x14ac:dyDescent="0.25">
      <c r="A36" s="78">
        <v>46233</v>
      </c>
      <c r="B36" s="45"/>
      <c r="C36" s="24"/>
      <c r="D36" s="24"/>
      <c r="E36" s="24">
        <v>11889.511091966402</v>
      </c>
      <c r="F36" s="24"/>
      <c r="G36" s="24">
        <v>10700.559982769762</v>
      </c>
      <c r="H36" s="24">
        <v>13078.462201163044</v>
      </c>
      <c r="I36" s="1"/>
      <c r="J36" s="1"/>
    </row>
    <row r="37" spans="1:17" s="2" customFormat="1" ht="16.5" thickBot="1" x14ac:dyDescent="0.3">
      <c r="A37" s="79">
        <v>46234</v>
      </c>
      <c r="B37" s="49"/>
      <c r="C37" s="31"/>
      <c r="D37" s="31"/>
      <c r="E37" s="31">
        <v>12311.888638073739</v>
      </c>
      <c r="F37" s="31"/>
      <c r="G37" s="31">
        <v>11080.699774266364</v>
      </c>
      <c r="H37" s="31">
        <v>13543.077501881113</v>
      </c>
      <c r="I37" s="1"/>
      <c r="J37" s="1"/>
    </row>
    <row r="38" spans="1:17" ht="43.9" customHeight="1" thickBot="1" x14ac:dyDescent="0.3">
      <c r="A38" s="55" t="s">
        <v>15</v>
      </c>
      <c r="B38" s="56"/>
      <c r="C38" s="56"/>
      <c r="D38" s="57"/>
      <c r="E38" s="13"/>
      <c r="F38" s="55" t="s">
        <v>16</v>
      </c>
      <c r="G38" s="56"/>
      <c r="H38" s="57"/>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Ianuarie</vt:lpstr>
      <vt:lpstr>Februarie</vt:lpstr>
      <vt:lpstr>Martie</vt:lpstr>
      <vt:lpstr>Aprilie</vt:lpstr>
      <vt:lpstr>Mai</vt:lpstr>
      <vt:lpstr>Iunie</vt:lpstr>
      <vt:lpstr>Iulie</vt:lpstr>
      <vt:lpstr>Aprilie!Print_Area</vt:lpstr>
      <vt:lpstr>Februarie!Print_Area</vt:lpstr>
      <vt:lpstr>Ianuarie!Print_Area</vt:lpstr>
      <vt:lpstr>Iulie!Print_Area</vt:lpstr>
      <vt:lpstr>Iunie!Print_Area</vt:lpstr>
      <vt:lpstr>Mai!Print_Area</vt:lpstr>
      <vt:lpstr>Martie!Print_Area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dc:creator>
  <cp:lastModifiedBy>Elena Sîrghi</cp:lastModifiedBy>
  <cp:lastPrinted>2026-03-17T09:19:00Z</cp:lastPrinted>
  <dcterms:created xsi:type="dcterms:W3CDTF">2024-12-26T08:08:12Z</dcterms:created>
  <dcterms:modified xsi:type="dcterms:W3CDTF">2026-08-17T08:19:15Z</dcterms:modified>
</cp:coreProperties>
</file>